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ortation\TRANSIT\Section 5310 5316 5317 Programs\11th Round\"/>
    </mc:Choice>
  </mc:AlternateContent>
  <xr:revisionPtr revIDLastSave="0" documentId="8_{058C10AF-EC07-47B3-83AC-1631787C55E9}" xr6:coauthVersionLast="47" xr6:coauthVersionMax="47" xr10:uidLastSave="{00000000-0000-0000-0000-000000000000}"/>
  <bookViews>
    <workbookView xWindow="-110" yWindow="-110" windowWidth="19420" windowHeight="10300" xr2:uid="{D1CF3CF1-2C0B-4C0A-8518-EB93E76EB494}"/>
  </bookViews>
  <sheets>
    <sheet name="LTL 22 -TESCO" sheetId="7" r:id="rId1"/>
    <sheet name="LTL 25 -TESCO" sheetId="22" r:id="rId2"/>
    <sheet name="LTN-Bus Service" sheetId="8" r:id="rId3"/>
    <sheet name="LTN-TESCO" sheetId="23" r:id="rId4"/>
    <sheet name="LTVFS-American Bus" sheetId="12" r:id="rId5"/>
    <sheet name="LTVFS-Bus Service" sheetId="10" r:id="rId6"/>
    <sheet name="LTVFS-TESCO" sheetId="24" r:id="rId7"/>
    <sheet name="LTVHC-WRCS" sheetId="13" r:id="rId8"/>
  </sheets>
  <definedNames>
    <definedName name="_xlnm.Print_Area" localSheetId="4">'LTVFS-American Bus'!$A$1:$G$106</definedName>
    <definedName name="_xlnm.Print_Area" localSheetId="5">'LTVFS-Bus Service'!$A$1:$G$112</definedName>
    <definedName name="_xlnm.Print_Area" localSheetId="6">'LTVFS-TESCO'!$A$1:$G$111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8" l="1"/>
  <c r="F48" i="8"/>
  <c r="C109" i="24"/>
  <c r="F96" i="24"/>
  <c r="F95" i="24"/>
  <c r="F94" i="24"/>
  <c r="F93" i="24"/>
  <c r="F92" i="24"/>
  <c r="F91" i="24"/>
  <c r="F90" i="24"/>
  <c r="F84" i="24"/>
  <c r="F83" i="24"/>
  <c r="F82" i="24"/>
  <c r="F81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F67" i="24"/>
  <c r="F66" i="24"/>
  <c r="F65" i="24"/>
  <c r="F64" i="24"/>
  <c r="F63" i="24"/>
  <c r="F62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4" i="24"/>
  <c r="F43" i="24"/>
  <c r="F42" i="24"/>
  <c r="F41" i="24"/>
  <c r="F40" i="24"/>
  <c r="F38" i="24"/>
  <c r="F34" i="24"/>
  <c r="F33" i="24"/>
  <c r="F32" i="24"/>
  <c r="F31" i="24"/>
  <c r="F30" i="24"/>
  <c r="F29" i="24"/>
  <c r="F28" i="24"/>
  <c r="F27" i="24"/>
  <c r="F24" i="24"/>
  <c r="F23" i="24"/>
  <c r="F22" i="24"/>
  <c r="F21" i="24"/>
  <c r="F98" i="24" s="1"/>
  <c r="F20" i="24"/>
  <c r="F92" i="23"/>
  <c r="F91" i="23"/>
  <c r="F90" i="23"/>
  <c r="F89" i="23"/>
  <c r="F88" i="23"/>
  <c r="F87" i="23"/>
  <c r="F79" i="23"/>
  <c r="F78" i="23"/>
  <c r="F76" i="23"/>
  <c r="F75" i="23"/>
  <c r="F74" i="23"/>
  <c r="F73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6" i="23"/>
  <c r="F55" i="23"/>
  <c r="F54" i="23"/>
  <c r="F53" i="23"/>
  <c r="F52" i="23"/>
  <c r="F50" i="23"/>
  <c r="F49" i="23"/>
  <c r="F47" i="23"/>
  <c r="F46" i="23"/>
  <c r="F45" i="23"/>
  <c r="F44" i="23"/>
  <c r="F41" i="23"/>
  <c r="F40" i="23"/>
  <c r="F39" i="23"/>
  <c r="F38" i="23"/>
  <c r="F37" i="23"/>
  <c r="F35" i="23"/>
  <c r="F31" i="23"/>
  <c r="F30" i="23"/>
  <c r="F29" i="23"/>
  <c r="F28" i="23"/>
  <c r="F27" i="23"/>
  <c r="F26" i="23"/>
  <c r="F25" i="23"/>
  <c r="F24" i="23"/>
  <c r="F21" i="23"/>
  <c r="F20" i="23"/>
  <c r="F94" i="23" s="1"/>
  <c r="F54" i="13"/>
  <c r="F99" i="24" l="1"/>
  <c r="F100" i="24" s="1"/>
  <c r="F95" i="23"/>
  <c r="F96" i="23" s="1"/>
  <c r="F83" i="13"/>
  <c r="F47" i="12"/>
  <c r="F46" i="10"/>
  <c r="F44" i="22"/>
  <c r="F46" i="13" l="1"/>
  <c r="F92" i="22"/>
  <c r="F90" i="22"/>
  <c r="F91" i="22"/>
  <c r="F86" i="22"/>
  <c r="F79" i="22"/>
  <c r="F77" i="22"/>
  <c r="F78" i="22"/>
  <c r="F75" i="22"/>
  <c r="F73" i="22"/>
  <c r="F69" i="22"/>
  <c r="F63" i="22"/>
  <c r="F58" i="22"/>
  <c r="F54" i="22"/>
  <c r="F55" i="22"/>
  <c r="F56" i="22"/>
  <c r="F57" i="22"/>
  <c r="F51" i="22"/>
  <c r="F42" i="22"/>
  <c r="F41" i="22"/>
  <c r="F40" i="22"/>
  <c r="F39" i="22"/>
  <c r="F38" i="22"/>
  <c r="F32" i="22"/>
  <c r="F31" i="22"/>
  <c r="F30" i="22"/>
  <c r="F29" i="22"/>
  <c r="F28" i="22"/>
  <c r="F27" i="22"/>
  <c r="F26" i="22"/>
  <c r="F25" i="22"/>
  <c r="E20" i="22"/>
  <c r="F20" i="22" s="1"/>
  <c r="F22" i="22"/>
  <c r="F89" i="22"/>
  <c r="F88" i="22"/>
  <c r="F94" i="22" s="1"/>
  <c r="F80" i="22"/>
  <c r="F76" i="22"/>
  <c r="F74" i="22"/>
  <c r="F71" i="22"/>
  <c r="F70" i="22"/>
  <c r="F65" i="22"/>
  <c r="F64" i="22"/>
  <c r="F62" i="22"/>
  <c r="F61" i="22"/>
  <c r="F60" i="22"/>
  <c r="F53" i="22"/>
  <c r="F50" i="22"/>
  <c r="F48" i="22"/>
  <c r="F47" i="22"/>
  <c r="F46" i="22"/>
  <c r="F21" i="22"/>
  <c r="F88" i="7"/>
  <c r="F87" i="7"/>
  <c r="F79" i="7"/>
  <c r="F75" i="7"/>
  <c r="F73" i="7"/>
  <c r="F70" i="7"/>
  <c r="F69" i="7"/>
  <c r="F64" i="7"/>
  <c r="F63" i="7"/>
  <c r="F61" i="7"/>
  <c r="F60" i="7"/>
  <c r="F59" i="7"/>
  <c r="F56" i="7"/>
  <c r="F52" i="7"/>
  <c r="F49" i="7"/>
  <c r="F47" i="7"/>
  <c r="F46" i="7"/>
  <c r="F45" i="7"/>
  <c r="F41" i="7"/>
  <c r="F40" i="7"/>
  <c r="F39" i="7"/>
  <c r="F31" i="7"/>
  <c r="F30" i="7"/>
  <c r="F28" i="7"/>
  <c r="F95" i="22" l="1"/>
  <c r="F96" i="22" s="1"/>
  <c r="F90" i="8" l="1"/>
  <c r="F89" i="8"/>
  <c r="F88" i="8"/>
  <c r="F87" i="8"/>
  <c r="F86" i="8"/>
  <c r="F85" i="8"/>
  <c r="F84" i="8"/>
  <c r="F83" i="8"/>
  <c r="F81" i="8"/>
  <c r="F80" i="8"/>
  <c r="F79" i="8"/>
  <c r="F78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6" i="8"/>
  <c r="F55" i="8"/>
  <c r="F54" i="8"/>
  <c r="F53" i="8"/>
  <c r="F52" i="8"/>
  <c r="F50" i="8"/>
  <c r="F49" i="8"/>
  <c r="F47" i="8"/>
  <c r="F46" i="8"/>
  <c r="F45" i="8"/>
  <c r="F44" i="8"/>
  <c r="F41" i="8"/>
  <c r="F40" i="8"/>
  <c r="F39" i="8"/>
  <c r="F38" i="8"/>
  <c r="F37" i="8"/>
  <c r="F35" i="8"/>
  <c r="F31" i="8"/>
  <c r="F30" i="8"/>
  <c r="F29" i="8"/>
  <c r="F28" i="8"/>
  <c r="F27" i="8"/>
  <c r="F26" i="8"/>
  <c r="F25" i="8"/>
  <c r="F24" i="8"/>
  <c r="F87" i="10"/>
  <c r="F93" i="10"/>
  <c r="F92" i="10"/>
  <c r="F91" i="10"/>
  <c r="F90" i="10"/>
  <c r="F89" i="10"/>
  <c r="F88" i="10"/>
  <c r="F86" i="10"/>
  <c r="F84" i="10"/>
  <c r="F83" i="10"/>
  <c r="F82" i="10"/>
  <c r="F81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4" i="10"/>
  <c r="F43" i="10"/>
  <c r="F42" i="10"/>
  <c r="F41" i="10"/>
  <c r="F40" i="10"/>
  <c r="F38" i="10"/>
  <c r="F34" i="10"/>
  <c r="F33" i="10"/>
  <c r="F32" i="10"/>
  <c r="F31" i="10"/>
  <c r="F30" i="10"/>
  <c r="F29" i="10"/>
  <c r="F28" i="10"/>
  <c r="F27" i="10"/>
  <c r="F24" i="10"/>
  <c r="F23" i="10"/>
  <c r="F22" i="10"/>
  <c r="F21" i="10"/>
  <c r="F20" i="10"/>
  <c r="F87" i="13"/>
  <c r="F85" i="13"/>
  <c r="F93" i="13"/>
  <c r="F92" i="13"/>
  <c r="F90" i="13"/>
  <c r="F89" i="13"/>
  <c r="F86" i="13"/>
  <c r="F82" i="13"/>
  <c r="F81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59" i="13"/>
  <c r="F58" i="13"/>
  <c r="F57" i="13"/>
  <c r="F56" i="13"/>
  <c r="F55" i="13"/>
  <c r="F53" i="13"/>
  <c r="F52" i="13"/>
  <c r="F51" i="13"/>
  <c r="F50" i="13"/>
  <c r="F49" i="13"/>
  <c r="F48" i="13"/>
  <c r="F47" i="13"/>
  <c r="F44" i="13"/>
  <c r="F43" i="13"/>
  <c r="F42" i="13"/>
  <c r="F41" i="13"/>
  <c r="F38" i="13"/>
  <c r="F34" i="13"/>
  <c r="F33" i="13"/>
  <c r="F32" i="13"/>
  <c r="F31" i="13"/>
  <c r="F30" i="13"/>
  <c r="F29" i="13"/>
  <c r="F28" i="13"/>
  <c r="F27" i="13"/>
  <c r="F24" i="13"/>
  <c r="F23" i="13"/>
  <c r="F22" i="13"/>
  <c r="F21" i="13"/>
  <c r="F20" i="13"/>
  <c r="F49" i="12"/>
  <c r="F50" i="12"/>
  <c r="F51" i="12"/>
  <c r="F52" i="12"/>
  <c r="F53" i="12"/>
  <c r="F54" i="12"/>
  <c r="F55" i="12"/>
  <c r="F56" i="12"/>
  <c r="F57" i="12"/>
  <c r="F58" i="12"/>
  <c r="F59" i="12"/>
  <c r="F60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2" i="12"/>
  <c r="F83" i="12"/>
  <c r="F84" i="12"/>
  <c r="F85" i="12"/>
  <c r="F87" i="12"/>
  <c r="F89" i="12"/>
  <c r="F90" i="12"/>
  <c r="F91" i="12"/>
  <c r="F92" i="12"/>
  <c r="F93" i="12"/>
  <c r="F94" i="12"/>
  <c r="F48" i="12"/>
  <c r="F95" i="13" l="1"/>
  <c r="F96" i="13" s="1"/>
  <c r="F97" i="13" s="1"/>
  <c r="F95" i="10"/>
  <c r="C105" i="12" l="1"/>
  <c r="F45" i="12"/>
  <c r="F44" i="12"/>
  <c r="F43" i="12"/>
  <c r="F42" i="12"/>
  <c r="F41" i="12"/>
  <c r="F39" i="12"/>
  <c r="F35" i="12"/>
  <c r="F34" i="12"/>
  <c r="F33" i="12"/>
  <c r="F32" i="12"/>
  <c r="F31" i="12"/>
  <c r="F30" i="12"/>
  <c r="F29" i="12"/>
  <c r="F28" i="12"/>
  <c r="F25" i="12"/>
  <c r="F24" i="12"/>
  <c r="F23" i="12"/>
  <c r="F22" i="12"/>
  <c r="F21" i="12"/>
  <c r="C104" i="10"/>
  <c r="F96" i="12" l="1"/>
  <c r="F97" i="12" s="1"/>
  <c r="F98" i="12" s="1"/>
  <c r="F96" i="10"/>
  <c r="F97" i="10" s="1"/>
  <c r="F21" i="8" l="1"/>
  <c r="F20" i="8"/>
  <c r="F92" i="8" s="1"/>
  <c r="F93" i="8" l="1"/>
  <c r="F94" i="8" s="1"/>
  <c r="F21" i="7" l="1"/>
  <c r="F20" i="7"/>
  <c r="F92" i="7" s="1"/>
  <c r="F93" i="7" l="1"/>
  <c r="F94" i="7" s="1"/>
</calcChain>
</file>

<file path=xl/sharedStrings.xml><?xml version="1.0" encoding="utf-8"?>
<sst xmlns="http://schemas.openxmlformats.org/spreadsheetml/2006/main" count="1015" uniqueCount="229">
  <si>
    <t>Vehicle Type</t>
  </si>
  <si>
    <t>Contract #</t>
  </si>
  <si>
    <t>SAC</t>
  </si>
  <si>
    <t>ODOT Project #</t>
  </si>
  <si>
    <t>State Job Number</t>
  </si>
  <si>
    <t>PID</t>
  </si>
  <si>
    <t>Agency Name</t>
  </si>
  <si>
    <t>Name on Title (if different):</t>
  </si>
  <si>
    <t>Address</t>
  </si>
  <si>
    <t>Contact</t>
  </si>
  <si>
    <t>Phone:</t>
  </si>
  <si>
    <r>
      <t>Fax:</t>
    </r>
    <r>
      <rPr>
        <sz val="12"/>
        <rFont val="Arial"/>
        <family val="2"/>
      </rPr>
      <t xml:space="preserve">  </t>
    </r>
  </si>
  <si>
    <t>Email</t>
  </si>
  <si>
    <t>County</t>
  </si>
  <si>
    <t>Vendor</t>
  </si>
  <si>
    <t>Information</t>
  </si>
  <si>
    <t>Cincinnati, OH 45216</t>
  </si>
  <si>
    <t>dmcconnell@american-bus-inc.com</t>
  </si>
  <si>
    <t>Item</t>
  </si>
  <si>
    <t>Quantity</t>
  </si>
  <si>
    <t>Unit Price</t>
  </si>
  <si>
    <t>Total</t>
  </si>
  <si>
    <t>Storage Area (Medical Walker)</t>
  </si>
  <si>
    <t>Single Passenger Seat with Grab Rails</t>
  </si>
  <si>
    <t>TOTAL COST</t>
  </si>
  <si>
    <t>FEDERAL SHARE</t>
  </si>
  <si>
    <t>LOCAL SHARE</t>
  </si>
  <si>
    <t>Please sign below to confirm the items listed above are the items requested.</t>
  </si>
  <si>
    <t>Agency</t>
  </si>
  <si>
    <t xml:space="preserve">Authorized Approval </t>
  </si>
  <si>
    <t>signature</t>
  </si>
  <si>
    <t>date</t>
  </si>
  <si>
    <t>Vehicle Vendor</t>
  </si>
  <si>
    <t>NOTE:  The contract has been verified for this project and there are sufficient funds to cover the costs.</t>
  </si>
  <si>
    <t>Canal Winchester, OH 43110</t>
  </si>
  <si>
    <t>Transportation Equipment Sales Corp.</t>
  </si>
  <si>
    <t>P.O. Box 167230</t>
  </si>
  <si>
    <t>Oregon, OH 43616</t>
  </si>
  <si>
    <t>jpappas@tescobus.com</t>
  </si>
  <si>
    <t>LTL</t>
  </si>
  <si>
    <t>American Bus &amp; Accessories, Inc.</t>
  </si>
  <si>
    <t>123 Citycentre Dr</t>
  </si>
  <si>
    <t>LTL-12-2</t>
  </si>
  <si>
    <t>LTV-12-2</t>
  </si>
  <si>
    <t>LTL-12-3</t>
  </si>
  <si>
    <t>LTV-0-6</t>
  </si>
  <si>
    <t>LTL-16-2</t>
  </si>
  <si>
    <t>LTV-16-2</t>
  </si>
  <si>
    <t>Options</t>
  </si>
  <si>
    <t>Single Three Step Fold Away</t>
  </si>
  <si>
    <t>Double Three Step Fold Away</t>
  </si>
  <si>
    <t>Double Passenger Seat with Grab Rails</t>
  </si>
  <si>
    <t>Single Jump Seat</t>
  </si>
  <si>
    <t>Double Jump Seat</t>
  </si>
  <si>
    <t>Seat Belt Extenders</t>
  </si>
  <si>
    <t>Seat to Accommodate Removable Child Seat</t>
  </si>
  <si>
    <t>Sure-Loc</t>
  </si>
  <si>
    <t>Sure-Loc Webbing Loop</t>
  </si>
  <si>
    <t>Q-Straint</t>
  </si>
  <si>
    <t>Q-Straint Webbing Loop</t>
  </si>
  <si>
    <t>Fifth Retractor</t>
  </si>
  <si>
    <t>Dual Air Compressor</t>
  </si>
  <si>
    <t>Public Information System</t>
  </si>
  <si>
    <t>Passenger Call Bell System</t>
  </si>
  <si>
    <t>Radio Ground Plane</t>
  </si>
  <si>
    <t>Energy Absorbing Front Bumper</t>
  </si>
  <si>
    <t>Energy Absorbing Rear Bumper</t>
  </si>
  <si>
    <t>Heavy Duty Suspension</t>
  </si>
  <si>
    <t>Ceiling Hand Rails</t>
  </si>
  <si>
    <t>Standard Overhead Luggage Rack</t>
  </si>
  <si>
    <t>Reading Lights for Overhead Luggage Rack</t>
  </si>
  <si>
    <t>Non-retractable Seat Belts</t>
  </si>
  <si>
    <t xml:space="preserve">Air spring suspension with full kneeling feature including DC Motor driven air compressor (5 CFM @100 PSI &amp; 1750 RPM). </t>
  </si>
  <si>
    <t>AED Device</t>
  </si>
  <si>
    <t>Yellow Powder Coated Rails and Stanchions</t>
  </si>
  <si>
    <t>Single Integrated Child Seat</t>
  </si>
  <si>
    <t>Double Integrated Child Seat</t>
  </si>
  <si>
    <t>Single Integrated Child Seat with Adult Companion Seat</t>
  </si>
  <si>
    <t>Slip Resisitent Floor Covering</t>
  </si>
  <si>
    <t>Extended Air Valves for Inner Duals</t>
  </si>
  <si>
    <t>Midship Marker with Turn Lights LED</t>
  </si>
  <si>
    <t>Solid Color Paint Scheme</t>
  </si>
  <si>
    <t>Mirror Mount on Front Hood</t>
  </si>
  <si>
    <t>Rear Emergency Exit Door</t>
  </si>
  <si>
    <t>Idle Engine Shutoff</t>
  </si>
  <si>
    <t>Backup Alert System</t>
  </si>
  <si>
    <t>Backup Camera and Monitor Installed</t>
  </si>
  <si>
    <t>Skirt Mounted A/C</t>
  </si>
  <si>
    <t>Plexiglass Tinted Driver Screen</t>
  </si>
  <si>
    <t>Transportation Eqmt Sales Corp.</t>
  </si>
  <si>
    <t>Flat Floor</t>
  </si>
  <si>
    <t>LIGHT TRANSIT VEHICLE-NARROW BODY (LTN) COST WORKSHEET</t>
  </si>
  <si>
    <t>LTN</t>
  </si>
  <si>
    <t>Bus Service Inc.</t>
  </si>
  <si>
    <t>8120 Howe Dr.</t>
  </si>
  <si>
    <t>LTN-6-3</t>
  </si>
  <si>
    <t>LTN-8-2</t>
  </si>
  <si>
    <t>Electric Door</t>
  </si>
  <si>
    <t>Exterior Electric Door Switch</t>
  </si>
  <si>
    <t>Sure-Lock Q Straight Slide &amp; Click Securement System 8100-A1-SC or approved Equal</t>
  </si>
  <si>
    <t>WC 18 Wheelchair tiedown and Occupant Restraint System</t>
  </si>
  <si>
    <t xml:space="preserve">Optional  L-Track per foot Secure Lok, Q Straint, Omni Floor Anchor System </t>
  </si>
  <si>
    <t>Rear AC In-wall evaporator</t>
  </si>
  <si>
    <t>LIGHT TRANSIT VEHICLE-FIBERGLASS OVER STEEL (LTV-FS) COST WORKSHEET</t>
  </si>
  <si>
    <t>LTV-FS</t>
  </si>
  <si>
    <t>LTV-12-3</t>
  </si>
  <si>
    <t>LTV-13-2</t>
  </si>
  <si>
    <t>Driveline Retarder (LTVs Only)</t>
  </si>
  <si>
    <t>LIGHT TRANSIT VEHICLE-HONEYCOMB (LTV-HC) COST WORKSHEET</t>
  </si>
  <si>
    <t>LTV-HC</t>
  </si>
  <si>
    <t>Western Reserve Coach Sales</t>
  </si>
  <si>
    <t>12347 Marlboro Ave. NE Ste. B</t>
  </si>
  <si>
    <t>Alliance, OH 44601</t>
  </si>
  <si>
    <r>
      <rPr>
        <b/>
        <sz val="12"/>
        <color rgb="FFFF0000"/>
        <rFont val="Arial"/>
        <family val="2"/>
      </rPr>
      <t>Contract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Effective until June 30, 2023</t>
    </r>
  </si>
  <si>
    <r>
      <t xml:space="preserve">Seat color </t>
    </r>
    <r>
      <rPr>
        <sz val="12"/>
        <rFont val="Arial"/>
        <family val="2"/>
      </rPr>
      <t>(options: Green, Maroon, Dark Blue, Light Blue, Dark Grey, Light Grey)</t>
    </r>
  </si>
  <si>
    <r>
      <t xml:space="preserve">Floor color </t>
    </r>
    <r>
      <rPr>
        <sz val="12"/>
        <rFont val="Arial"/>
        <family val="2"/>
      </rPr>
      <t>(options: Seram, Light Blue, Corsaire, Rubis, Griffon, Dune, Anthracite, Graphite)</t>
    </r>
  </si>
  <si>
    <t>Seats</t>
  </si>
  <si>
    <t>Lift</t>
  </si>
  <si>
    <t>Securement System</t>
  </si>
  <si>
    <t>Optional Equipment</t>
  </si>
  <si>
    <t>Oxygen TankSecurement</t>
  </si>
  <si>
    <t>wrcoach@earthlink.net</t>
  </si>
  <si>
    <t>3153 Lamb Ave</t>
  </si>
  <si>
    <t>Columbus, OH 43219</t>
  </si>
  <si>
    <t>n/a</t>
  </si>
  <si>
    <t>248-24</t>
  </si>
  <si>
    <r>
      <rPr>
        <b/>
        <sz val="12"/>
        <color rgb="FFFF0000"/>
        <rFont val="Arial"/>
        <family val="2"/>
      </rPr>
      <t xml:space="preserve">Contract </t>
    </r>
    <r>
      <rPr>
        <b/>
        <sz val="12"/>
        <color indexed="10"/>
        <rFont val="Arial"/>
        <family val="2"/>
      </rPr>
      <t>Effective until June 30, 2026</t>
    </r>
  </si>
  <si>
    <t xml:space="preserve">CNG fueled vehicles including hardened valves &amp; seals </t>
  </si>
  <si>
    <t>LPG fueled vehicles including hardened valves &amp; seals</t>
  </si>
  <si>
    <t>External bicycle rack</t>
  </si>
  <si>
    <t>Sanitation System</t>
  </si>
  <si>
    <t>Automatic audio stop announcement system</t>
  </si>
  <si>
    <r>
      <t xml:space="preserve">Ricon (800 lb max capacity) </t>
    </r>
    <r>
      <rPr>
        <b/>
        <sz val="12"/>
        <color rgb="FFFF0000"/>
        <rFont val="Arial"/>
        <family val="2"/>
      </rPr>
      <t>UNAVAILABLE</t>
    </r>
  </si>
  <si>
    <r>
      <t xml:space="preserve">Braun (800 lb max. capacity) </t>
    </r>
    <r>
      <rPr>
        <b/>
        <sz val="12"/>
        <color rgb="FFFF0000"/>
        <rFont val="Arial"/>
        <family val="2"/>
      </rPr>
      <t>UNAVAILABLE</t>
    </r>
  </si>
  <si>
    <t xml:space="preserve">1000 lb max. capacity </t>
  </si>
  <si>
    <r>
      <t xml:space="preserve">Hyrdrogen fuel cell system </t>
    </r>
    <r>
      <rPr>
        <b/>
        <sz val="12"/>
        <color rgb="FFFF0000"/>
        <rFont val="Arial"/>
        <family val="2"/>
      </rPr>
      <t>UNAVAILABLE</t>
    </r>
  </si>
  <si>
    <r>
      <t xml:space="preserve">Internal bicycle rack </t>
    </r>
    <r>
      <rPr>
        <b/>
        <sz val="12"/>
        <color rgb="FFFF0000"/>
        <rFont val="Arial"/>
        <family val="2"/>
      </rPr>
      <t>UNAVAILABLE</t>
    </r>
  </si>
  <si>
    <r>
      <t xml:space="preserve">Kneeling System </t>
    </r>
    <r>
      <rPr>
        <b/>
        <sz val="12"/>
        <color rgb="FFFF0000"/>
        <rFont val="Arial"/>
        <family val="2"/>
      </rPr>
      <t>UNAVAILABLE</t>
    </r>
  </si>
  <si>
    <r>
      <t xml:space="preserve">Constant ride height control with minimum three electronic height sensors </t>
    </r>
    <r>
      <rPr>
        <b/>
        <sz val="12"/>
        <color rgb="FFFF0000"/>
        <rFont val="Arial"/>
        <family val="2"/>
      </rPr>
      <t>UNAVAILABLE</t>
    </r>
  </si>
  <si>
    <r>
      <t xml:space="preserve">Air spring suspension with full kneeling feature including DC Motor driven air compressor (5 CFM @100 PSI &amp; 1750 RPM). </t>
    </r>
    <r>
      <rPr>
        <b/>
        <sz val="12"/>
        <color rgb="FFFF0000"/>
        <rFont val="Arial"/>
        <family val="2"/>
      </rPr>
      <t>UNAVAILABLE</t>
    </r>
  </si>
  <si>
    <r>
      <rPr>
        <b/>
        <sz val="12"/>
        <color rgb="FFFF0000"/>
        <rFont val="Arial"/>
        <family val="2"/>
      </rPr>
      <t>Contract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Effective until June 30, 2026</t>
    </r>
  </si>
  <si>
    <r>
      <t xml:space="preserve">Braun (800 lb max. capacity) </t>
    </r>
    <r>
      <rPr>
        <b/>
        <sz val="12"/>
        <color rgb="FF00B050"/>
        <rFont val="Arial"/>
        <family val="2"/>
      </rPr>
      <t>INCLUDED</t>
    </r>
  </si>
  <si>
    <r>
      <t xml:space="preserve">Sure-Loc </t>
    </r>
    <r>
      <rPr>
        <b/>
        <sz val="12"/>
        <color rgb="FF00B050"/>
        <rFont val="Arial"/>
        <family val="2"/>
      </rPr>
      <t>INCLUDED</t>
    </r>
  </si>
  <si>
    <r>
      <t xml:space="preserve">CNG fueled vehicles including hardened valves &amp; seals </t>
    </r>
    <r>
      <rPr>
        <b/>
        <sz val="12"/>
        <color rgb="FFFF0000"/>
        <rFont val="Arial"/>
        <family val="2"/>
      </rPr>
      <t>UNAVAILABLE</t>
    </r>
  </si>
  <si>
    <r>
      <t xml:space="preserve">LPG fueled vehicles including hardened valves &amp; seals </t>
    </r>
    <r>
      <rPr>
        <b/>
        <sz val="12"/>
        <color rgb="FFFF0000"/>
        <rFont val="Arial"/>
        <family val="2"/>
      </rPr>
      <t>UNAVAILABLE</t>
    </r>
  </si>
  <si>
    <r>
      <t xml:space="preserve">Sanitation System </t>
    </r>
    <r>
      <rPr>
        <b/>
        <sz val="12"/>
        <color rgb="FFFF0000"/>
        <rFont val="Arial"/>
        <family val="2"/>
      </rPr>
      <t>UNAVAILABLE</t>
    </r>
  </si>
  <si>
    <r>
      <t xml:space="preserve">WC 18 Wheelchair tiedown and Occupant Restraint System </t>
    </r>
    <r>
      <rPr>
        <b/>
        <sz val="12"/>
        <color rgb="FF00B050"/>
        <rFont val="Arial"/>
        <family val="2"/>
      </rPr>
      <t>INCLUDED</t>
    </r>
  </si>
  <si>
    <r>
      <t xml:space="preserve">Driveline Retarder (LTVs Only) </t>
    </r>
    <r>
      <rPr>
        <b/>
        <sz val="12"/>
        <color rgb="FFFF0000"/>
        <rFont val="Arial"/>
        <family val="2"/>
      </rPr>
      <t>UNAVAILABLE</t>
    </r>
  </si>
  <si>
    <t>Reading Lights for Overhead Luggage Rack (Per double seat)</t>
  </si>
  <si>
    <t>Non-retractable Seat Belts (per seat)</t>
  </si>
  <si>
    <r>
      <t xml:space="preserve">Price Quote: </t>
    </r>
    <r>
      <rPr>
        <b/>
        <sz val="12"/>
        <color indexed="10"/>
        <rFont val="Arial"/>
        <family val="2"/>
      </rPr>
      <t>Effective until June 30, 2026</t>
    </r>
  </si>
  <si>
    <t>-</t>
  </si>
  <si>
    <t xml:space="preserve">Internal bicycle rack </t>
  </si>
  <si>
    <r>
      <t xml:space="preserve">Energy Absorbing Front Bumper </t>
    </r>
    <r>
      <rPr>
        <b/>
        <sz val="12"/>
        <color rgb="FFFF0000"/>
        <rFont val="Arial"/>
        <family val="2"/>
      </rPr>
      <t>UNAVAILABLE</t>
    </r>
  </si>
  <si>
    <t xml:space="preserve">Dan McConnell </t>
  </si>
  <si>
    <t xml:space="preserve">Jeffrey Pappas </t>
  </si>
  <si>
    <t>800-227-3572</t>
  </si>
  <si>
    <t>800-582-7118</t>
  </si>
  <si>
    <t xml:space="preserve">Mark Ryan </t>
  </si>
  <si>
    <t>330-221-2743</t>
  </si>
  <si>
    <t>Not Available</t>
  </si>
  <si>
    <r>
      <t xml:space="preserve">External bicycle rack </t>
    </r>
    <r>
      <rPr>
        <b/>
        <sz val="12"/>
        <color rgb="FFFF0000"/>
        <rFont val="Arial"/>
        <family val="2"/>
      </rPr>
      <t>UNAVAILABLE</t>
    </r>
  </si>
  <si>
    <t>Chevrolet Chassis</t>
  </si>
  <si>
    <t>37" Wide W/C Lift</t>
  </si>
  <si>
    <r>
      <t xml:space="preserve"> </t>
    </r>
    <r>
      <rPr>
        <b/>
        <sz val="12"/>
        <color rgb="FFFF0000"/>
        <rFont val="Arial"/>
        <family val="2"/>
      </rPr>
      <t>Contract</t>
    </r>
    <r>
      <rPr>
        <b/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Effective until June 30, 2026</t>
    </r>
  </si>
  <si>
    <r>
      <t xml:space="preserve">Mirror Mount on Front Hood </t>
    </r>
    <r>
      <rPr>
        <b/>
        <sz val="12"/>
        <color rgb="FFFF0000"/>
        <rFont val="Arial"/>
        <family val="2"/>
      </rPr>
      <t>UNAVAILABLE</t>
    </r>
  </si>
  <si>
    <r>
      <t xml:space="preserve">Automatic audio stop announcement system </t>
    </r>
    <r>
      <rPr>
        <b/>
        <sz val="12"/>
        <color rgb="FFFF0000"/>
        <rFont val="Arial"/>
        <family val="2"/>
      </rPr>
      <t>UNAVAILABLE</t>
    </r>
  </si>
  <si>
    <t>All Wheel drive</t>
  </si>
  <si>
    <t>LTL-10-2</t>
  </si>
  <si>
    <r>
      <t xml:space="preserve">Optional  L-Track per foot Secure Lok, Q Straint, Omni Floor Anchor System </t>
    </r>
    <r>
      <rPr>
        <b/>
        <sz val="12"/>
        <color rgb="FFFF0000"/>
        <rFont val="Arial"/>
        <family val="2"/>
      </rPr>
      <t>UNAVAILABLE</t>
    </r>
  </si>
  <si>
    <r>
      <t xml:space="preserve">Rear AC In-wall evaporator </t>
    </r>
    <r>
      <rPr>
        <b/>
        <sz val="12"/>
        <color rgb="FFFF0000"/>
        <rFont val="Arial"/>
        <family val="2"/>
      </rPr>
      <t>UNAVAILABLE</t>
    </r>
  </si>
  <si>
    <r>
      <t xml:space="preserve">Kneeling System  </t>
    </r>
    <r>
      <rPr>
        <b/>
        <sz val="12"/>
        <color rgb="FF00B050"/>
        <rFont val="Arial"/>
        <family val="2"/>
      </rPr>
      <t>INCLUDED</t>
    </r>
  </si>
  <si>
    <r>
      <t xml:space="preserve">Backup Camera and Monitor Installed </t>
    </r>
    <r>
      <rPr>
        <b/>
        <sz val="12"/>
        <color rgb="FF00B050"/>
        <rFont val="Arial"/>
        <family val="2"/>
      </rPr>
      <t>INCLUDED</t>
    </r>
  </si>
  <si>
    <r>
      <t xml:space="preserve">Extended Air Valves for Inner Duals </t>
    </r>
    <r>
      <rPr>
        <b/>
        <sz val="12"/>
        <color rgb="FFFF0000"/>
        <rFont val="Arial"/>
        <family val="2"/>
      </rPr>
      <t>UNAVAILABLE</t>
    </r>
  </si>
  <si>
    <r>
      <t xml:space="preserve">Single Integrated Child Seat </t>
    </r>
    <r>
      <rPr>
        <b/>
        <sz val="12"/>
        <color rgb="FFFF0000"/>
        <rFont val="Arial"/>
        <family val="2"/>
      </rPr>
      <t>UNAVAILABLE</t>
    </r>
  </si>
  <si>
    <r>
      <t xml:space="preserve">Skirt Mounted A/C </t>
    </r>
    <r>
      <rPr>
        <b/>
        <sz val="12"/>
        <color rgb="FFFF0000"/>
        <rFont val="Arial"/>
        <family val="2"/>
      </rPr>
      <t>UNAVAILABLE</t>
    </r>
  </si>
  <si>
    <r>
      <t xml:space="preserve">Flat Floor </t>
    </r>
    <r>
      <rPr>
        <b/>
        <sz val="12"/>
        <color rgb="FF00B050"/>
        <rFont val="Arial"/>
        <family val="2"/>
      </rPr>
      <t>INCLUDED</t>
    </r>
  </si>
  <si>
    <r>
      <t xml:space="preserve">Exterior Electric Door Switch </t>
    </r>
    <r>
      <rPr>
        <b/>
        <sz val="12"/>
        <color rgb="FF00B050"/>
        <rFont val="Arial"/>
        <family val="2"/>
      </rPr>
      <t>INCLUDED</t>
    </r>
  </si>
  <si>
    <r>
      <t xml:space="preserve">Electric Door </t>
    </r>
    <r>
      <rPr>
        <b/>
        <sz val="12"/>
        <color rgb="FF00B050"/>
        <rFont val="Arial"/>
        <family val="2"/>
      </rPr>
      <t>INCLUDED</t>
    </r>
  </si>
  <si>
    <r>
      <t xml:space="preserve">Slip Resisitent Floor Covering </t>
    </r>
    <r>
      <rPr>
        <b/>
        <sz val="12"/>
        <color rgb="FF00B050"/>
        <rFont val="Arial"/>
        <family val="2"/>
      </rPr>
      <t>INCLUDED</t>
    </r>
  </si>
  <si>
    <r>
      <t xml:space="preserve">Sure-Loc Webbing Loop </t>
    </r>
    <r>
      <rPr>
        <b/>
        <sz val="12"/>
        <color rgb="FFFF0000"/>
        <rFont val="Arial"/>
        <family val="2"/>
      </rPr>
      <t>UNAVAILABLE</t>
    </r>
  </si>
  <si>
    <r>
      <t xml:space="preserve">Sure-Loc </t>
    </r>
    <r>
      <rPr>
        <b/>
        <sz val="12"/>
        <color rgb="FFFF0000"/>
        <rFont val="Arial"/>
        <family val="2"/>
      </rPr>
      <t>UNAVAILABLE</t>
    </r>
  </si>
  <si>
    <r>
      <t xml:space="preserve">1000 lb max. capacity </t>
    </r>
    <r>
      <rPr>
        <b/>
        <sz val="12"/>
        <color rgb="FFFF0000"/>
        <rFont val="Arial"/>
        <family val="2"/>
      </rPr>
      <t>UNAVAILABLE</t>
    </r>
  </si>
  <si>
    <r>
      <t xml:space="preserve">Double Passenger Seat with Grab Rails </t>
    </r>
    <r>
      <rPr>
        <b/>
        <sz val="12"/>
        <color rgb="FF00B050"/>
        <rFont val="Arial"/>
        <family val="2"/>
      </rPr>
      <t>INCLUDED</t>
    </r>
  </si>
  <si>
    <r>
      <t xml:space="preserve">Single Passenger Seat with Grab Rails </t>
    </r>
    <r>
      <rPr>
        <b/>
        <sz val="12"/>
        <color rgb="FFFF0000"/>
        <rFont val="Arial"/>
        <family val="2"/>
      </rPr>
      <t>UNAVAILABLE</t>
    </r>
  </si>
  <si>
    <r>
      <t xml:space="preserve">Single Three Step Fold Away </t>
    </r>
    <r>
      <rPr>
        <b/>
        <sz val="12"/>
        <color rgb="FFFF0000"/>
        <rFont val="Arial"/>
        <family val="2"/>
      </rPr>
      <t>UNAVAILABLE</t>
    </r>
  </si>
  <si>
    <r>
      <t xml:space="preserve">Double Three Step Fold Away </t>
    </r>
    <r>
      <rPr>
        <b/>
        <sz val="12"/>
        <color rgb="FFFF0000"/>
        <rFont val="Arial"/>
        <family val="2"/>
      </rPr>
      <t>UNAVAILABLE</t>
    </r>
  </si>
  <si>
    <r>
      <t xml:space="preserve">Double Jump Seat </t>
    </r>
    <r>
      <rPr>
        <b/>
        <sz val="12"/>
        <color rgb="FFFF0000"/>
        <rFont val="Arial"/>
        <family val="2"/>
      </rPr>
      <t>UNAVAILABLE</t>
    </r>
  </si>
  <si>
    <r>
      <t xml:space="preserve">Constant ride height control with minimum three electronic height sensors </t>
    </r>
    <r>
      <rPr>
        <b/>
        <sz val="12"/>
        <color rgb="FF00B050"/>
        <rFont val="Arial"/>
        <family val="2"/>
      </rPr>
      <t>INCLUDED</t>
    </r>
  </si>
  <si>
    <r>
      <t xml:space="preserve">Air spring suspension with full kneeling feature including DC Motor driven air compressor (5 CFM @100 PSI &amp; 1750 RPM). </t>
    </r>
    <r>
      <rPr>
        <b/>
        <sz val="12"/>
        <color rgb="FF00B050"/>
        <rFont val="Arial"/>
        <family val="2"/>
      </rPr>
      <t>INCLUDED</t>
    </r>
  </si>
  <si>
    <r>
      <t xml:space="preserve">Heavy Duty Suspension </t>
    </r>
    <r>
      <rPr>
        <b/>
        <sz val="12"/>
        <color rgb="FF00B050"/>
        <rFont val="Arial"/>
        <family val="2"/>
      </rPr>
      <t>INCLUDED</t>
    </r>
  </si>
  <si>
    <r>
      <t xml:space="preserve">Non-retractable Seat Belts </t>
    </r>
    <r>
      <rPr>
        <b/>
        <sz val="12"/>
        <color rgb="FFFF0000"/>
        <rFont val="Arial"/>
        <family val="2"/>
      </rPr>
      <t>UNAVAILABLE</t>
    </r>
  </si>
  <si>
    <r>
      <t xml:space="preserve">Standard Overhead Luggage Rack </t>
    </r>
    <r>
      <rPr>
        <b/>
        <sz val="12"/>
        <color rgb="FFFF0000"/>
        <rFont val="Arial"/>
        <family val="2"/>
      </rPr>
      <t>UNAVAILABLE</t>
    </r>
  </si>
  <si>
    <r>
      <t xml:space="preserve">Reading Lights for Overhead Luggage Rack </t>
    </r>
    <r>
      <rPr>
        <b/>
        <sz val="12"/>
        <color rgb="FFFF0000"/>
        <rFont val="Arial"/>
        <family val="2"/>
      </rPr>
      <t>UNAVAILABLE</t>
    </r>
  </si>
  <si>
    <r>
      <t xml:space="preserve">Idle Engine Shutoff </t>
    </r>
    <r>
      <rPr>
        <b/>
        <sz val="12"/>
        <color rgb="FFFF0000"/>
        <rFont val="Arial"/>
        <family val="2"/>
      </rPr>
      <t>UNAVAILABLE</t>
    </r>
  </si>
  <si>
    <r>
      <t xml:space="preserve">Dual Air Compressor </t>
    </r>
    <r>
      <rPr>
        <b/>
        <sz val="12"/>
        <color rgb="FF00B050"/>
        <rFont val="Arial"/>
        <family val="2"/>
      </rPr>
      <t>INCLUDED</t>
    </r>
  </si>
  <si>
    <r>
      <t xml:space="preserve">1000 lb max. capacity </t>
    </r>
    <r>
      <rPr>
        <b/>
        <sz val="12"/>
        <color rgb="FF00B050"/>
        <rFont val="Arial"/>
        <family val="2"/>
      </rPr>
      <t>INCLUDED</t>
    </r>
  </si>
  <si>
    <r>
      <t xml:space="preserve">Braun (800 lb max. capacity)  </t>
    </r>
    <r>
      <rPr>
        <b/>
        <sz val="12"/>
        <color rgb="FFFF0000"/>
        <rFont val="Arial"/>
        <family val="2"/>
      </rPr>
      <t>UNAVAILABLE</t>
    </r>
  </si>
  <si>
    <t xml:space="preserve">Heavy Duty Suspension </t>
  </si>
  <si>
    <t xml:space="preserve">Standard Overhead Luggage Rack </t>
  </si>
  <si>
    <t xml:space="preserve">Reading Lights for Overhead Luggage Rack </t>
  </si>
  <si>
    <t xml:space="preserve">Non-retractable Seat Belts </t>
  </si>
  <si>
    <t xml:space="preserve">Extended Air Valves for Inner Duals </t>
  </si>
  <si>
    <t xml:space="preserve">Mirror Mount on Front Hood </t>
  </si>
  <si>
    <t xml:space="preserve">Backup Camera and Monitor Installed </t>
  </si>
  <si>
    <t xml:space="preserve">Kneeling System  </t>
  </si>
  <si>
    <t xml:space="preserve">Skirt Mounted A/C </t>
  </si>
  <si>
    <t xml:space="preserve">Sanitation System </t>
  </si>
  <si>
    <t xml:space="preserve">Rear AC In-wall evaporator </t>
  </si>
  <si>
    <t xml:space="preserve">Idle Engine Shutoff </t>
  </si>
  <si>
    <t xml:space="preserve">Single Integrated Child Seat </t>
  </si>
  <si>
    <t>LIGHT TRANSIT LOW 25' FLOOR VEHICLE F/S (LTL) COST WORKSHEET</t>
  </si>
  <si>
    <t>LIGHT TRANSIT LOW 22' FLOOR VEHICLE F/S (LTL) COST WORKSHEET</t>
  </si>
  <si>
    <t>Catalytic Converter Guard</t>
  </si>
  <si>
    <t>Power Pedestal (driver's seat)</t>
  </si>
  <si>
    <t>Shield Seat with power driver seat base (driver seat)</t>
  </si>
  <si>
    <r>
      <t xml:space="preserve">Power seat for driver </t>
    </r>
    <r>
      <rPr>
        <b/>
        <sz val="12"/>
        <color rgb="FFFF0000"/>
        <rFont val="Arial"/>
        <family val="2"/>
      </rPr>
      <t>UNAVAILABLE</t>
    </r>
  </si>
  <si>
    <t>Power Driver Seat Base with Vinyl Skirt</t>
  </si>
  <si>
    <t xml:space="preserve">Power seat for driver </t>
  </si>
  <si>
    <t>Last Updated 4/2/24 SW</t>
  </si>
  <si>
    <t xml:space="preserve">Driveline Retarder (LTVs Only) </t>
  </si>
  <si>
    <t>Last Updated 6/20/24 SW</t>
  </si>
  <si>
    <t>Last Updated 8/12/24 SW</t>
  </si>
  <si>
    <t>Last Updated 9/17/2024 SW</t>
  </si>
  <si>
    <t>Last Updated 10/10/24 SW</t>
  </si>
  <si>
    <t>Last Updated10/30/24 by SW</t>
  </si>
  <si>
    <t>Josh Whitt</t>
  </si>
  <si>
    <t xml:space="preserve">O: 614-203-7156 </t>
  </si>
  <si>
    <t>josh@buyabus.net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</si>
</sst>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B050"/>
      <name val="Arial"/>
      <family val="2"/>
    </font>
    <font>
      <sz val="8"/>
      <color theme="1"/>
      <name val="Calibri"/>
      <family val="2"/>
      <scheme val="minor"/>
    </font>
    <font>
      <u/>
      <sz val="12"/>
      <color indexed="12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5" fontId="14" fillId="0" borderId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</cellStyleXfs>
  <cellXfs count="240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/>
    <xf numFmtId="0" fontId="6" fillId="0" borderId="4" xfId="2" applyBorder="1" applyAlignment="1" applyProtection="1">
      <protection locked="0"/>
    </xf>
    <xf numFmtId="0" fontId="4" fillId="0" borderId="4" xfId="0" applyFont="1" applyBorder="1" applyProtection="1">
      <protection locked="0"/>
    </xf>
    <xf numFmtId="0" fontId="3" fillId="0" borderId="2" xfId="0" applyFont="1" applyBorder="1"/>
    <xf numFmtId="0" fontId="4" fillId="0" borderId="11" xfId="0" applyFont="1" applyBorder="1" applyAlignment="1">
      <alignment vertical="top"/>
    </xf>
    <xf numFmtId="0" fontId="7" fillId="0" borderId="12" xfId="0" applyFont="1" applyBorder="1"/>
    <xf numFmtId="0" fontId="3" fillId="0" borderId="13" xfId="0" applyFont="1" applyBorder="1"/>
    <xf numFmtId="0" fontId="4" fillId="0" borderId="0" xfId="0" applyFont="1" applyAlignment="1">
      <alignment vertical="top"/>
    </xf>
    <xf numFmtId="0" fontId="4" fillId="0" borderId="15" xfId="0" applyFont="1" applyBorder="1"/>
    <xf numFmtId="0" fontId="4" fillId="0" borderId="13" xfId="0" applyFont="1" applyBorder="1"/>
    <xf numFmtId="0" fontId="3" fillId="0" borderId="14" xfId="0" applyFont="1" applyBorder="1"/>
    <xf numFmtId="0" fontId="4" fillId="0" borderId="14" xfId="0" applyFont="1" applyBorder="1" applyAlignment="1">
      <alignment vertical="top"/>
    </xf>
    <xf numFmtId="0" fontId="0" fillId="0" borderId="3" xfId="0" applyBorder="1"/>
    <xf numFmtId="0" fontId="8" fillId="0" borderId="1" xfId="0" applyFont="1" applyBorder="1"/>
    <xf numFmtId="0" fontId="4" fillId="0" borderId="9" xfId="0" applyFont="1" applyBorder="1"/>
    <xf numFmtId="0" fontId="4" fillId="0" borderId="0" xfId="0" applyFont="1"/>
    <xf numFmtId="0" fontId="0" fillId="0" borderId="7" xfId="0" applyBorder="1"/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2" fontId="4" fillId="0" borderId="4" xfId="0" applyNumberFormat="1" applyFont="1" applyBorder="1" applyAlignment="1">
      <alignment horizontal="left" vertical="center" wrapText="1"/>
    </xf>
    <xf numFmtId="42" fontId="3" fillId="0" borderId="4" xfId="1" applyNumberFormat="1" applyFont="1" applyBorder="1" applyAlignment="1" applyProtection="1">
      <alignment horizontal="left" vertical="center" wrapText="1"/>
      <protection hidden="1"/>
    </xf>
    <xf numFmtId="42" fontId="3" fillId="0" borderId="4" xfId="1" applyNumberFormat="1" applyFont="1" applyFill="1" applyBorder="1" applyAlignment="1" applyProtection="1">
      <alignment horizontal="left" vertical="center"/>
      <protection hidden="1"/>
    </xf>
    <xf numFmtId="42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/>
    <xf numFmtId="42" fontId="4" fillId="0" borderId="0" xfId="1" applyNumberFormat="1" applyFont="1" applyBorder="1" applyAlignment="1" applyProtection="1">
      <alignment horizontal="center" wrapText="1"/>
    </xf>
    <xf numFmtId="0" fontId="14" fillId="0" borderId="0" xfId="0" applyFont="1"/>
    <xf numFmtId="5" fontId="14" fillId="0" borderId="0" xfId="3"/>
    <xf numFmtId="0" fontId="0" fillId="0" borderId="0" xfId="0" applyAlignment="1">
      <alignment horizontal="center"/>
    </xf>
    <xf numFmtId="0" fontId="7" fillId="0" borderId="0" xfId="0" applyFont="1"/>
    <xf numFmtId="5" fontId="7" fillId="0" borderId="0" xfId="3" applyFont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42" fontId="4" fillId="0" borderId="4" xfId="0" applyNumberFormat="1" applyFont="1" applyBorder="1" applyAlignment="1">
      <alignment horizontal="left" vertical="center"/>
    </xf>
    <xf numFmtId="42" fontId="10" fillId="0" borderId="4" xfId="0" applyNumberFormat="1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/>
    </xf>
    <xf numFmtId="42" fontId="10" fillId="3" borderId="6" xfId="0" applyNumberFormat="1" applyFont="1" applyFill="1" applyBorder="1" applyAlignment="1">
      <alignment horizontal="left" vertical="center" wrapText="1"/>
    </xf>
    <xf numFmtId="42" fontId="4" fillId="3" borderId="7" xfId="0" applyNumberFormat="1" applyFont="1" applyFill="1" applyBorder="1" applyAlignment="1">
      <alignment horizontal="left" vertical="center" wrapText="1"/>
    </xf>
    <xf numFmtId="0" fontId="0" fillId="0" borderId="14" xfId="0" applyBorder="1"/>
    <xf numFmtId="42" fontId="10" fillId="0" borderId="4" xfId="1" applyNumberFormat="1" applyFont="1" applyBorder="1" applyAlignment="1" applyProtection="1">
      <alignment horizontal="left" vertical="center" wrapText="1"/>
    </xf>
    <xf numFmtId="42" fontId="4" fillId="0" borderId="4" xfId="1" applyNumberFormat="1" applyFont="1" applyBorder="1" applyAlignment="1" applyProtection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top" wrapText="1"/>
    </xf>
    <xf numFmtId="0" fontId="2" fillId="2" borderId="11" xfId="4" applyBorder="1" applyAlignment="1" applyProtection="1">
      <alignment horizontal="left" vertical="top" wrapText="1"/>
    </xf>
    <xf numFmtId="5" fontId="4" fillId="0" borderId="0" xfId="3" applyFont="1" applyAlignment="1">
      <alignment horizontal="center" vertical="center"/>
    </xf>
    <xf numFmtId="164" fontId="4" fillId="0" borderId="0" xfId="0" applyNumberFormat="1" applyFont="1" applyAlignment="1">
      <alignment horizontal="right" wrapText="1"/>
    </xf>
    <xf numFmtId="0" fontId="6" fillId="0" borderId="4" xfId="2" applyFill="1" applyBorder="1" applyAlignment="1" applyProtection="1"/>
    <xf numFmtId="0" fontId="4" fillId="0" borderId="4" xfId="0" applyFont="1" applyBorder="1"/>
    <xf numFmtId="0" fontId="0" fillId="0" borderId="0" xfId="0" applyProtection="1">
      <protection locked="0"/>
    </xf>
    <xf numFmtId="0" fontId="17" fillId="0" borderId="0" xfId="0" applyFont="1"/>
    <xf numFmtId="0" fontId="6" fillId="0" borderId="0" xfId="2" applyFill="1" applyBorder="1" applyAlignment="1" applyProtection="1"/>
    <xf numFmtId="0" fontId="14" fillId="0" borderId="0" xfId="0" applyFont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0" fillId="0" borderId="0" xfId="0" applyAlignment="1">
      <alignment wrapText="1"/>
    </xf>
    <xf numFmtId="42" fontId="0" fillId="0" borderId="0" xfId="0" applyNumberFormat="1"/>
    <xf numFmtId="0" fontId="4" fillId="0" borderId="2" xfId="0" applyFont="1" applyBorder="1" applyAlignment="1" applyProtection="1">
      <alignment horizontal="center" vertical="center"/>
      <protection locked="0"/>
    </xf>
    <xf numFmtId="42" fontId="4" fillId="4" borderId="4" xfId="1" applyNumberFormat="1" applyFont="1" applyFill="1" applyBorder="1" applyAlignment="1" applyProtection="1">
      <alignment horizontal="center" wrapText="1"/>
    </xf>
    <xf numFmtId="42" fontId="4" fillId="0" borderId="2" xfId="1" applyNumberFormat="1" applyFont="1" applyBorder="1" applyAlignment="1" applyProtection="1">
      <alignment horizontal="left" vertical="center" wrapText="1"/>
    </xf>
    <xf numFmtId="164" fontId="21" fillId="0" borderId="0" xfId="6" applyNumberFormat="1" applyFont="1" applyFill="1" applyBorder="1" applyAlignment="1" applyProtection="1">
      <alignment horizontal="center" wrapText="1"/>
    </xf>
    <xf numFmtId="0" fontId="16" fillId="0" borderId="0" xfId="6" applyFont="1" applyFill="1" applyBorder="1" applyAlignment="1" applyProtection="1">
      <alignment horizontal="center"/>
    </xf>
    <xf numFmtId="0" fontId="16" fillId="0" borderId="0" xfId="6" applyFont="1" applyFill="1" applyBorder="1" applyAlignment="1" applyProtection="1"/>
    <xf numFmtId="0" fontId="16" fillId="0" borderId="0" xfId="0" applyFont="1" applyProtection="1">
      <protection locked="0"/>
    </xf>
    <xf numFmtId="164" fontId="16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21" fillId="0" borderId="0" xfId="6" applyFont="1" applyFill="1" applyBorder="1" applyAlignment="1">
      <alignment horizontal="center" wrapText="1"/>
    </xf>
    <xf numFmtId="0" fontId="16" fillId="0" borderId="0" xfId="6" applyFont="1" applyFill="1" applyBorder="1" applyAlignment="1">
      <alignment horizontal="center"/>
    </xf>
    <xf numFmtId="164" fontId="16" fillId="0" borderId="0" xfId="0" applyNumberFormat="1" applyFont="1" applyProtection="1">
      <protection locked="0"/>
    </xf>
    <xf numFmtId="44" fontId="16" fillId="0" borderId="0" xfId="0" applyNumberFormat="1" applyFont="1"/>
    <xf numFmtId="0" fontId="21" fillId="0" borderId="0" xfId="6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4" fillId="6" borderId="4" xfId="2" applyFont="1" applyFill="1" applyBorder="1" applyAlignment="1" applyProtection="1">
      <alignment horizontal="center" vertical="center"/>
      <protection locked="0"/>
    </xf>
    <xf numFmtId="42" fontId="4" fillId="6" borderId="4" xfId="1" applyNumberFormat="1" applyFont="1" applyFill="1" applyBorder="1" applyAlignment="1" applyProtection="1">
      <alignment horizontal="left" vertical="center" wrapText="1"/>
    </xf>
    <xf numFmtId="0" fontId="4" fillId="6" borderId="2" xfId="0" applyFont="1" applyFill="1" applyBorder="1" applyAlignment="1" applyProtection="1">
      <alignment horizontal="center" vertical="center"/>
      <protection locked="0"/>
    </xf>
    <xf numFmtId="42" fontId="4" fillId="6" borderId="2" xfId="1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/>
    </xf>
    <xf numFmtId="0" fontId="4" fillId="8" borderId="4" xfId="2" applyFont="1" applyFill="1" applyBorder="1" applyAlignment="1" applyProtection="1">
      <alignment horizontal="center" vertical="center"/>
      <protection locked="0"/>
    </xf>
    <xf numFmtId="42" fontId="4" fillId="8" borderId="4" xfId="1" applyNumberFormat="1" applyFont="1" applyFill="1" applyBorder="1" applyAlignment="1" applyProtection="1">
      <alignment horizontal="left" vertical="center" wrapText="1"/>
    </xf>
    <xf numFmtId="0" fontId="4" fillId="8" borderId="4" xfId="0" applyFont="1" applyFill="1" applyBorder="1" applyAlignment="1" applyProtection="1">
      <alignment horizontal="center" vertical="center"/>
      <protection locked="0"/>
    </xf>
    <xf numFmtId="42" fontId="4" fillId="7" borderId="4" xfId="1" applyNumberFormat="1" applyFont="1" applyFill="1" applyBorder="1" applyAlignment="1" applyProtection="1">
      <alignment horizontal="left" vertical="center" wrapText="1"/>
    </xf>
    <xf numFmtId="0" fontId="4" fillId="8" borderId="2" xfId="0" applyFont="1" applyFill="1" applyBorder="1" applyAlignment="1" applyProtection="1">
      <alignment horizontal="center" vertical="center"/>
      <protection locked="0"/>
    </xf>
    <xf numFmtId="42" fontId="4" fillId="8" borderId="2" xfId="1" applyNumberFormat="1" applyFont="1" applyFill="1" applyBorder="1" applyAlignment="1" applyProtection="1">
      <alignment horizontal="left" vertical="center" wrapText="1"/>
    </xf>
    <xf numFmtId="164" fontId="22" fillId="0" borderId="4" xfId="0" applyNumberFormat="1" applyFont="1" applyBorder="1" applyAlignment="1" applyProtection="1">
      <alignment horizontal="right"/>
      <protection locked="0"/>
    </xf>
    <xf numFmtId="165" fontId="22" fillId="0" borderId="4" xfId="1" applyNumberFormat="1" applyFont="1" applyBorder="1" applyAlignment="1" applyProtection="1">
      <alignment horizontal="center"/>
      <protection locked="0"/>
    </xf>
    <xf numFmtId="165" fontId="22" fillId="0" borderId="4" xfId="0" applyNumberFormat="1" applyFont="1" applyBorder="1" applyAlignment="1" applyProtection="1">
      <alignment horizontal="right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42" fontId="4" fillId="7" borderId="2" xfId="1" applyNumberFormat="1" applyFont="1" applyFill="1" applyBorder="1" applyAlignment="1" applyProtection="1">
      <alignment horizontal="left" vertical="center" wrapText="1"/>
    </xf>
    <xf numFmtId="0" fontId="25" fillId="0" borderId="0" xfId="0" applyFont="1"/>
    <xf numFmtId="166" fontId="22" fillId="0" borderId="4" xfId="1" applyNumberFormat="1" applyFont="1" applyBorder="1" applyAlignment="1" applyProtection="1">
      <alignment horizontal="center"/>
      <protection locked="0"/>
    </xf>
    <xf numFmtId="166" fontId="22" fillId="7" borderId="5" xfId="0" applyNumberFormat="1" applyFont="1" applyFill="1" applyBorder="1" applyProtection="1">
      <protection locked="0"/>
    </xf>
    <xf numFmtId="0" fontId="26" fillId="0" borderId="4" xfId="2" applyFont="1" applyBorder="1" applyAlignment="1" applyProtection="1">
      <protection locked="0"/>
    </xf>
    <xf numFmtId="0" fontId="4" fillId="0" borderId="1" xfId="0" applyFont="1" applyBorder="1"/>
    <xf numFmtId="5" fontId="4" fillId="0" borderId="0" xfId="3" applyFont="1"/>
    <xf numFmtId="0" fontId="23" fillId="0" borderId="7" xfId="0" applyFont="1" applyBorder="1"/>
    <xf numFmtId="44" fontId="22" fillId="6" borderId="5" xfId="1" applyFont="1" applyFill="1" applyBorder="1"/>
    <xf numFmtId="44" fontId="22" fillId="8" borderId="5" xfId="1" applyFont="1" applyFill="1" applyBorder="1"/>
    <xf numFmtId="44" fontId="22" fillId="6" borderId="4" xfId="1" applyFont="1" applyFill="1" applyBorder="1" applyProtection="1">
      <protection locked="0"/>
    </xf>
    <xf numFmtId="0" fontId="27" fillId="2" borderId="10" xfId="4" applyFont="1" applyBorder="1" applyAlignment="1" applyProtection="1">
      <alignment horizontal="center"/>
    </xf>
    <xf numFmtId="5" fontId="28" fillId="2" borderId="12" xfId="4" applyNumberFormat="1" applyFont="1" applyBorder="1" applyAlignment="1" applyProtection="1">
      <alignment horizontal="right" wrapText="1"/>
    </xf>
    <xf numFmtId="5" fontId="27" fillId="2" borderId="2" xfId="4" applyNumberFormat="1" applyFont="1" applyBorder="1" applyAlignment="1" applyProtection="1">
      <alignment horizontal="right" wrapText="1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44" fontId="22" fillId="8" borderId="4" xfId="0" applyNumberFormat="1" applyFont="1" applyFill="1" applyBorder="1"/>
    <xf numFmtId="44" fontId="22" fillId="6" borderId="4" xfId="0" applyNumberFormat="1" applyFont="1" applyFill="1" applyBorder="1"/>
    <xf numFmtId="44" fontId="22" fillId="6" borderId="4" xfId="0" applyNumberFormat="1" applyFont="1" applyFill="1" applyBorder="1" applyProtection="1">
      <protection locked="0"/>
    </xf>
    <xf numFmtId="44" fontId="22" fillId="8" borderId="4" xfId="0" applyNumberFormat="1" applyFont="1" applyFill="1" applyBorder="1" applyProtection="1">
      <protection locked="0"/>
    </xf>
    <xf numFmtId="166" fontId="22" fillId="0" borderId="4" xfId="0" applyNumberFormat="1" applyFont="1" applyBorder="1" applyProtection="1">
      <protection locked="0"/>
    </xf>
    <xf numFmtId="166" fontId="22" fillId="0" borderId="5" xfId="1" applyNumberFormat="1" applyFont="1" applyFill="1" applyBorder="1"/>
    <xf numFmtId="166" fontId="22" fillId="8" borderId="4" xfId="0" applyNumberFormat="1" applyFont="1" applyFill="1" applyBorder="1" applyAlignment="1" applyProtection="1">
      <alignment horizontal="center"/>
      <protection locked="0"/>
    </xf>
    <xf numFmtId="166" fontId="22" fillId="8" borderId="5" xfId="1" applyNumberFormat="1" applyFont="1" applyFill="1" applyBorder="1"/>
    <xf numFmtId="166" fontId="22" fillId="6" borderId="5" xfId="1" applyNumberFormat="1" applyFont="1" applyFill="1" applyBorder="1"/>
    <xf numFmtId="166" fontId="22" fillId="6" borderId="5" xfId="1" applyNumberFormat="1" applyFont="1" applyFill="1" applyBorder="1" applyAlignment="1">
      <alignment horizontal="right"/>
    </xf>
    <xf numFmtId="166" fontId="22" fillId="6" borderId="5" xfId="1" applyNumberFormat="1" applyFont="1" applyFill="1" applyBorder="1" applyAlignment="1" applyProtection="1">
      <alignment horizontal="center"/>
      <protection locked="0"/>
    </xf>
    <xf numFmtId="166" fontId="22" fillId="7" borderId="4" xfId="1" applyNumberFormat="1" applyFont="1" applyFill="1" applyBorder="1" applyProtection="1">
      <protection locked="0"/>
    </xf>
    <xf numFmtId="166" fontId="22" fillId="6" borderId="4" xfId="1" applyNumberFormat="1" applyFont="1" applyFill="1" applyBorder="1" applyProtection="1">
      <protection locked="0"/>
    </xf>
    <xf numFmtId="166" fontId="22" fillId="0" borderId="4" xfId="1" applyNumberFormat="1" applyFont="1" applyBorder="1" applyProtection="1">
      <protection locked="0"/>
    </xf>
    <xf numFmtId="166" fontId="22" fillId="0" borderId="5" xfId="1" applyNumberFormat="1" applyFont="1" applyFill="1" applyBorder="1" applyAlignment="1">
      <alignment horizontal="right"/>
    </xf>
    <xf numFmtId="166" fontId="22" fillId="8" borderId="4" xfId="1" applyNumberFormat="1" applyFont="1" applyFill="1" applyBorder="1"/>
    <xf numFmtId="42" fontId="4" fillId="0" borderId="4" xfId="1" applyNumberFormat="1" applyFont="1" applyBorder="1" applyAlignment="1" applyProtection="1">
      <alignment horizontal="left" wrapText="1"/>
    </xf>
    <xf numFmtId="0" fontId="22" fillId="6" borderId="6" xfId="6" applyFont="1" applyFill="1" applyBorder="1" applyAlignment="1" applyProtection="1">
      <alignment horizontal="center"/>
    </xf>
    <xf numFmtId="0" fontId="22" fillId="6" borderId="7" xfId="6" applyFont="1" applyFill="1" applyBorder="1" applyAlignment="1" applyProtection="1">
      <alignment horizontal="center"/>
    </xf>
    <xf numFmtId="42" fontId="4" fillId="0" borderId="2" xfId="1" applyNumberFormat="1" applyFont="1" applyFill="1" applyBorder="1" applyAlignment="1" applyProtection="1">
      <alignment horizontal="left" vertical="center" wrapText="1"/>
    </xf>
    <xf numFmtId="42" fontId="4" fillId="0" borderId="4" xfId="1" applyNumberFormat="1" applyFont="1" applyFill="1" applyBorder="1" applyAlignment="1" applyProtection="1">
      <alignment horizontal="left" vertical="center" wrapText="1"/>
    </xf>
    <xf numFmtId="164" fontId="0" fillId="0" borderId="0" xfId="0" applyNumberFormat="1"/>
    <xf numFmtId="42" fontId="4" fillId="0" borderId="0" xfId="0" applyNumberFormat="1" applyFont="1" applyAlignment="1">
      <alignment horizontal="left" vertical="center"/>
    </xf>
    <xf numFmtId="44" fontId="0" fillId="0" borderId="0" xfId="0" applyNumberFormat="1"/>
    <xf numFmtId="0" fontId="0" fillId="0" borderId="17" xfId="0" applyBorder="1" applyAlignment="1">
      <alignment horizontal="center"/>
    </xf>
    <xf numFmtId="0" fontId="13" fillId="0" borderId="0" xfId="0" applyFont="1"/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8" fillId="0" borderId="8" xfId="5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6" fillId="0" borderId="5" xfId="2" applyBorder="1" applyAlignment="1" applyProtection="1">
      <alignment horizontal="center"/>
      <protection locked="0"/>
    </xf>
    <xf numFmtId="0" fontId="6" fillId="0" borderId="7" xfId="2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9" borderId="15" xfId="0" applyFont="1" applyFill="1" applyBorder="1" applyAlignment="1">
      <alignment vertical="top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7" fillId="9" borderId="0" xfId="0" applyFont="1" applyFill="1" applyAlignment="1">
      <alignment vertical="top"/>
    </xf>
    <xf numFmtId="0" fontId="15" fillId="0" borderId="8" xfId="2" applyFont="1" applyBorder="1" applyAlignment="1" applyProtection="1">
      <alignment horizontal="left"/>
    </xf>
    <xf numFmtId="0" fontId="15" fillId="0" borderId="1" xfId="2" applyFont="1" applyBorder="1" applyAlignment="1" applyProtection="1">
      <alignment horizontal="left"/>
    </xf>
    <xf numFmtId="0" fontId="3" fillId="0" borderId="4" xfId="0" applyFont="1" applyBorder="1"/>
    <xf numFmtId="0" fontId="16" fillId="0" borderId="0" xfId="6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5" borderId="5" xfId="6" applyFont="1" applyBorder="1" applyAlignment="1" applyProtection="1">
      <alignment horizontal="center"/>
    </xf>
    <xf numFmtId="0" fontId="22" fillId="5" borderId="6" xfId="6" applyFont="1" applyBorder="1" applyAlignment="1" applyProtection="1">
      <alignment horizontal="center"/>
    </xf>
    <xf numFmtId="0" fontId="22" fillId="5" borderId="7" xfId="6" applyFont="1" applyBorder="1" applyAlignment="1" applyProtection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1" fillId="0" borderId="0" xfId="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16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5" xfId="6" applyFont="1" applyFill="1" applyBorder="1" applyAlignment="1" applyProtection="1">
      <alignment horizontal="left"/>
    </xf>
    <xf numFmtId="0" fontId="22" fillId="0" borderId="6" xfId="6" applyFont="1" applyFill="1" applyBorder="1" applyAlignment="1" applyProtection="1">
      <alignment horizontal="left"/>
    </xf>
    <xf numFmtId="0" fontId="6" fillId="0" borderId="5" xfId="2" applyFill="1" applyBorder="1" applyAlignment="1" applyProtection="1">
      <alignment horizontal="center"/>
      <protection locked="0"/>
    </xf>
    <xf numFmtId="0" fontId="6" fillId="0" borderId="7" xfId="2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5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6" fillId="0" borderId="8" xfId="2" applyBorder="1" applyAlignment="1" applyProtection="1">
      <alignment horizontal="left"/>
    </xf>
    <xf numFmtId="0" fontId="2" fillId="2" borderId="2" xfId="4" applyBorder="1" applyAlignment="1" applyProtection="1">
      <alignment horizontal="center" vertical="top" wrapText="1"/>
    </xf>
    <xf numFmtId="0" fontId="4" fillId="0" borderId="0" xfId="0" applyFont="1"/>
    <xf numFmtId="0" fontId="18" fillId="0" borderId="8" xfId="5" applyBorder="1" applyAlignment="1" applyProtection="1">
      <alignment horizontal="left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2" fillId="2" borderId="10" xfId="4" applyBorder="1" applyAlignment="1" applyProtection="1">
      <alignment horizontal="center" vertical="top" wrapText="1"/>
    </xf>
    <xf numFmtId="0" fontId="2" fillId="2" borderId="11" xfId="4" applyBorder="1" applyAlignment="1" applyProtection="1">
      <alignment horizontal="center" vertical="top" wrapText="1"/>
    </xf>
    <xf numFmtId="0" fontId="2" fillId="2" borderId="12" xfId="4" applyBorder="1" applyAlignment="1" applyProtection="1">
      <alignment horizontal="center" vertical="top" wrapText="1"/>
    </xf>
  </cellXfs>
  <cellStyles count="10">
    <cellStyle name="20% - Accent1" xfId="6" builtinId="30"/>
    <cellStyle name="60% - Accent3 2" xfId="4" xr:uid="{7BAD92BF-96A6-4CE1-88E5-09E3721CCB0C}"/>
    <cellStyle name="Currency" xfId="1" builtinId="4"/>
    <cellStyle name="Currency 2" xfId="8" xr:uid="{B9A72147-7B04-474D-BF35-513CFB8CE9B1}"/>
    <cellStyle name="Currency0" xfId="3" xr:uid="{82567894-5787-4BB0-B9BE-BF7449EDADBB}"/>
    <cellStyle name="Hyperlink" xfId="5" builtinId="8"/>
    <cellStyle name="Hyperlink 2" xfId="2" xr:uid="{1785F5D0-471C-4BC6-B7C1-FDC778DB0838}"/>
    <cellStyle name="Normal" xfId="0" builtinId="0"/>
    <cellStyle name="Normal 2" xfId="9" xr:uid="{C3A07890-9DDE-4B66-9C79-F371A88E95BD}"/>
    <cellStyle name="Normal 3" xfId="7" xr:uid="{29FED3F5-9C2A-41CF-9713-AE9B5A1F6054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mcconnell@american-bus-inc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mcconnell@american-bus-inc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sh@buyabu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mcconnell@american-bus-inc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mcconnell@american-bus-inc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osh@buyabu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pappas@tescobus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wrcoach@earthlink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BB34-114F-4A07-BF4F-9A138D79DFCC}">
  <dimension ref="A1:J120"/>
  <sheetViews>
    <sheetView tabSelected="1" workbookViewId="0">
      <selection activeCell="H14" sqref="H14"/>
    </sheetView>
  </sheetViews>
  <sheetFormatPr defaultColWidth="8.6328125" defaultRowHeight="15.5" x14ac:dyDescent="0.35"/>
  <cols>
    <col min="1" max="1" width="16" customWidth="1"/>
    <col min="2" max="2" width="26.453125" customWidth="1"/>
    <col min="3" max="3" width="9.453125" customWidth="1"/>
    <col min="4" max="4" width="12.453125" style="115" customWidth="1"/>
    <col min="5" max="5" width="13" style="114" customWidth="1"/>
    <col min="6" max="6" width="13.54296875" style="115" customWidth="1"/>
    <col min="8" max="8" width="33.453125" bestFit="1" customWidth="1"/>
    <col min="9" max="9" width="0" hidden="1" customWidth="1"/>
  </cols>
  <sheetData>
    <row r="1" spans="1:7" ht="15.65" customHeight="1" x14ac:dyDescent="0.35">
      <c r="A1" s="186" t="s">
        <v>212</v>
      </c>
      <c r="B1" s="186"/>
      <c r="C1" s="186"/>
      <c r="D1" s="186"/>
      <c r="E1" s="186"/>
      <c r="F1" s="186"/>
      <c r="G1" s="30"/>
    </row>
    <row r="2" spans="1:7" ht="14.75" customHeight="1" x14ac:dyDescent="0.35">
      <c r="A2" s="166" t="s">
        <v>0</v>
      </c>
      <c r="B2" s="168" t="s">
        <v>1</v>
      </c>
      <c r="C2" s="168" t="s">
        <v>2</v>
      </c>
      <c r="D2" s="166" t="s">
        <v>3</v>
      </c>
      <c r="E2" s="166" t="s">
        <v>4</v>
      </c>
      <c r="F2" s="166" t="s">
        <v>5</v>
      </c>
      <c r="G2" s="30"/>
    </row>
    <row r="3" spans="1:7" ht="14.75" customHeight="1" x14ac:dyDescent="0.35">
      <c r="A3" s="167"/>
      <c r="B3" s="169"/>
      <c r="C3" s="169"/>
      <c r="D3" s="167"/>
      <c r="E3" s="167"/>
      <c r="F3" s="167"/>
      <c r="G3" s="30"/>
    </row>
    <row r="4" spans="1:7" ht="15.75" customHeight="1" x14ac:dyDescent="0.35">
      <c r="A4" s="172" t="s">
        <v>39</v>
      </c>
      <c r="B4" s="172" t="s">
        <v>125</v>
      </c>
      <c r="C4" s="172"/>
      <c r="D4" s="187"/>
      <c r="E4" s="174"/>
      <c r="F4" s="172"/>
      <c r="G4" s="30"/>
    </row>
    <row r="5" spans="1:7" ht="15.75" customHeight="1" x14ac:dyDescent="0.35">
      <c r="A5" s="173"/>
      <c r="B5" s="173"/>
      <c r="C5" s="173"/>
      <c r="D5" s="188"/>
      <c r="E5" s="175"/>
      <c r="F5" s="173"/>
      <c r="G5" s="30"/>
    </row>
    <row r="6" spans="1:7" ht="15.65" customHeight="1" x14ac:dyDescent="0.35">
      <c r="A6" s="1" t="s">
        <v>6</v>
      </c>
      <c r="B6" s="162"/>
      <c r="C6" s="177"/>
      <c r="D6" s="177"/>
      <c r="E6" s="163"/>
      <c r="F6" s="2"/>
      <c r="G6" s="30"/>
    </row>
    <row r="7" spans="1:7" ht="42.75" customHeight="1" x14ac:dyDescent="0.35">
      <c r="A7" s="37" t="s">
        <v>7</v>
      </c>
      <c r="B7" s="189"/>
      <c r="C7" s="190"/>
      <c r="D7" s="190"/>
      <c r="E7" s="191"/>
      <c r="F7" s="3"/>
      <c r="G7" s="30"/>
    </row>
    <row r="8" spans="1:7" ht="19.25" customHeight="1" x14ac:dyDescent="0.35">
      <c r="A8" s="37" t="s">
        <v>8</v>
      </c>
      <c r="B8" s="162"/>
      <c r="C8" s="177"/>
      <c r="D8" s="177"/>
      <c r="E8" s="177"/>
      <c r="F8" s="163"/>
      <c r="G8" s="30"/>
    </row>
    <row r="9" spans="1:7" ht="19.25" customHeight="1" x14ac:dyDescent="0.35">
      <c r="A9" s="37" t="s">
        <v>9</v>
      </c>
      <c r="B9" s="162"/>
      <c r="C9" s="177"/>
      <c r="D9" s="177"/>
      <c r="E9" s="177"/>
      <c r="F9" s="163"/>
      <c r="G9" s="30"/>
    </row>
    <row r="10" spans="1:7" ht="19.25" customHeight="1" x14ac:dyDescent="0.35">
      <c r="A10" s="38" t="s">
        <v>10</v>
      </c>
      <c r="B10" s="178"/>
      <c r="C10" s="179"/>
      <c r="D10" s="157" t="s">
        <v>11</v>
      </c>
      <c r="E10" s="158"/>
      <c r="F10" s="159"/>
      <c r="G10" s="30"/>
    </row>
    <row r="11" spans="1:7" ht="19.25" customHeight="1" x14ac:dyDescent="0.35">
      <c r="A11" s="38" t="s">
        <v>12</v>
      </c>
      <c r="B11" s="160"/>
      <c r="C11" s="161"/>
      <c r="D11" s="5"/>
      <c r="E11" s="104"/>
      <c r="F11" s="5"/>
      <c r="G11" s="30"/>
    </row>
    <row r="12" spans="1:7" ht="19.25" customHeight="1" x14ac:dyDescent="0.35">
      <c r="A12" s="39" t="s">
        <v>13</v>
      </c>
      <c r="B12" s="162"/>
      <c r="C12" s="163"/>
      <c r="D12" s="6"/>
      <c r="E12" s="6"/>
      <c r="F12" s="6"/>
      <c r="G12" s="30"/>
    </row>
    <row r="13" spans="1:7" ht="15.65" customHeight="1" x14ac:dyDescent="0.35">
      <c r="A13" s="7" t="s">
        <v>14</v>
      </c>
      <c r="B13" s="164" t="s">
        <v>89</v>
      </c>
      <c r="C13" s="165"/>
      <c r="D13" s="165"/>
      <c r="E13" s="8"/>
      <c r="F13" s="9"/>
      <c r="G13" s="30"/>
    </row>
    <row r="14" spans="1:7" x14ac:dyDescent="0.35">
      <c r="A14" s="10" t="s">
        <v>15</v>
      </c>
      <c r="B14" s="152" t="s">
        <v>36</v>
      </c>
      <c r="C14" s="153"/>
      <c r="D14" s="153"/>
      <c r="E14" s="11"/>
      <c r="F14" s="12"/>
      <c r="G14" s="30"/>
    </row>
    <row r="15" spans="1:7" x14ac:dyDescent="0.35">
      <c r="A15" s="13"/>
      <c r="B15" s="152" t="s">
        <v>37</v>
      </c>
      <c r="C15" s="153"/>
      <c r="D15" s="153"/>
      <c r="E15" s="11"/>
      <c r="F15" s="12"/>
      <c r="G15" s="30"/>
    </row>
    <row r="16" spans="1:7" x14ac:dyDescent="0.35">
      <c r="A16" s="14" t="s">
        <v>9</v>
      </c>
      <c r="B16" s="15" t="s">
        <v>155</v>
      </c>
      <c r="C16" s="11" t="s">
        <v>156</v>
      </c>
      <c r="D16" s="11"/>
      <c r="E16" s="181" t="s">
        <v>219</v>
      </c>
      <c r="F16" s="176"/>
      <c r="G16" s="30"/>
    </row>
    <row r="17" spans="1:10" x14ac:dyDescent="0.35">
      <c r="A17" s="16"/>
      <c r="B17" s="182" t="s">
        <v>38</v>
      </c>
      <c r="C17" s="183"/>
      <c r="D17" s="183"/>
      <c r="E17" s="105"/>
      <c r="F17" s="18"/>
      <c r="G17" s="30"/>
    </row>
    <row r="18" spans="1:10" x14ac:dyDescent="0.35">
      <c r="A18" s="156" t="s">
        <v>140</v>
      </c>
      <c r="B18" s="156"/>
      <c r="C18" s="156"/>
      <c r="D18" s="156"/>
      <c r="E18" s="19"/>
      <c r="F18" s="107"/>
    </row>
    <row r="19" spans="1:10" x14ac:dyDescent="0.35">
      <c r="A19" s="40" t="s">
        <v>18</v>
      </c>
      <c r="B19" s="22"/>
      <c r="C19" s="23"/>
      <c r="D19" s="25" t="s">
        <v>19</v>
      </c>
      <c r="E19" s="25" t="s">
        <v>20</v>
      </c>
      <c r="F19" s="25" t="s">
        <v>21</v>
      </c>
    </row>
    <row r="20" spans="1:10" x14ac:dyDescent="0.35">
      <c r="A20" s="170" t="s">
        <v>168</v>
      </c>
      <c r="B20" s="170" t="s">
        <v>43</v>
      </c>
      <c r="C20" s="170" t="s">
        <v>43</v>
      </c>
      <c r="D20" s="41"/>
      <c r="E20" s="42">
        <v>207876</v>
      </c>
      <c r="F20" s="26">
        <f>D20*E20</f>
        <v>0</v>
      </c>
    </row>
    <row r="21" spans="1:10" x14ac:dyDescent="0.35">
      <c r="A21" s="170" t="s">
        <v>42</v>
      </c>
      <c r="B21" s="170" t="s">
        <v>45</v>
      </c>
      <c r="C21" s="170" t="s">
        <v>45</v>
      </c>
      <c r="D21" s="41"/>
      <c r="E21" s="42">
        <v>209399</v>
      </c>
      <c r="F21" s="26">
        <f>D21*E21</f>
        <v>0</v>
      </c>
    </row>
    <row r="22" spans="1:10" ht="15.65" customHeight="1" x14ac:dyDescent="0.35">
      <c r="A22" s="203" t="s">
        <v>48</v>
      </c>
      <c r="B22" s="204"/>
      <c r="C22" s="204"/>
      <c r="D22" s="44"/>
      <c r="E22" s="45"/>
      <c r="F22" s="46"/>
      <c r="G22" s="47"/>
    </row>
    <row r="23" spans="1:10" ht="15.65" customHeight="1" x14ac:dyDescent="0.35">
      <c r="A23" s="195" t="s">
        <v>116</v>
      </c>
      <c r="B23" s="196"/>
      <c r="C23" s="196"/>
      <c r="D23" s="196"/>
      <c r="E23" s="196"/>
      <c r="F23" s="197"/>
      <c r="G23" s="47"/>
      <c r="H23" s="201"/>
      <c r="I23" s="202"/>
      <c r="J23" s="77"/>
    </row>
    <row r="24" spans="1:10" ht="30" customHeight="1" x14ac:dyDescent="0.35">
      <c r="A24" s="205" t="s">
        <v>184</v>
      </c>
      <c r="B24" s="206"/>
      <c r="C24" s="207"/>
      <c r="D24" s="82"/>
      <c r="E24" s="119"/>
      <c r="F24" s="85"/>
      <c r="G24" s="47"/>
      <c r="H24" s="78"/>
      <c r="I24" s="185"/>
      <c r="J24" s="185"/>
    </row>
    <row r="25" spans="1:10" ht="15.65" customHeight="1" x14ac:dyDescent="0.35">
      <c r="A25" s="192" t="s">
        <v>185</v>
      </c>
      <c r="B25" s="193"/>
      <c r="C25" s="194"/>
      <c r="D25" s="82"/>
      <c r="E25" s="119"/>
      <c r="F25" s="85"/>
      <c r="G25" s="47"/>
      <c r="H25" s="71"/>
      <c r="I25" s="50"/>
      <c r="J25" s="79"/>
    </row>
    <row r="26" spans="1:10" ht="15.65" customHeight="1" x14ac:dyDescent="0.35">
      <c r="A26" s="192" t="s">
        <v>186</v>
      </c>
      <c r="B26" s="193"/>
      <c r="C26" s="194"/>
      <c r="D26" s="82"/>
      <c r="E26" s="119"/>
      <c r="F26" s="85"/>
      <c r="G26" s="47"/>
      <c r="H26" s="71"/>
      <c r="I26" s="32"/>
      <c r="J26" s="79"/>
    </row>
    <row r="27" spans="1:10" ht="15.65" customHeight="1" x14ac:dyDescent="0.35">
      <c r="A27" s="192" t="s">
        <v>183</v>
      </c>
      <c r="B27" s="193"/>
      <c r="C27" s="194"/>
      <c r="D27" s="92"/>
      <c r="E27" s="120"/>
      <c r="F27" s="91"/>
      <c r="G27" s="47"/>
      <c r="H27" s="71"/>
      <c r="I27" s="50"/>
      <c r="J27" s="79"/>
    </row>
    <row r="28" spans="1:10" ht="15.65" customHeight="1" x14ac:dyDescent="0.35">
      <c r="A28" s="192" t="s">
        <v>52</v>
      </c>
      <c r="B28" s="193"/>
      <c r="C28" s="194"/>
      <c r="D28" s="41"/>
      <c r="E28" s="121">
        <v>1105</v>
      </c>
      <c r="F28" s="49">
        <f t="shared" ref="F28:F41" si="0">D28*E28</f>
        <v>0</v>
      </c>
      <c r="G28" s="47"/>
      <c r="H28" s="71"/>
      <c r="I28" s="50"/>
      <c r="J28" s="79"/>
    </row>
    <row r="29" spans="1:10" ht="15.65" customHeight="1" x14ac:dyDescent="0.35">
      <c r="A29" s="192" t="s">
        <v>187</v>
      </c>
      <c r="B29" s="193"/>
      <c r="C29" s="194"/>
      <c r="D29" s="82"/>
      <c r="E29" s="119"/>
      <c r="F29" s="85"/>
      <c r="G29" s="47"/>
      <c r="H29" s="71"/>
      <c r="I29" s="50"/>
      <c r="J29" s="79"/>
    </row>
    <row r="30" spans="1:10" ht="15.65" customHeight="1" x14ac:dyDescent="0.35">
      <c r="A30" s="192" t="s">
        <v>54</v>
      </c>
      <c r="B30" s="193"/>
      <c r="C30" s="194"/>
      <c r="D30" s="41"/>
      <c r="E30" s="121">
        <v>48</v>
      </c>
      <c r="F30" s="49">
        <f t="shared" si="0"/>
        <v>0</v>
      </c>
      <c r="G30" s="47"/>
      <c r="H30" s="71"/>
      <c r="I30" s="50"/>
      <c r="J30" s="79"/>
    </row>
    <row r="31" spans="1:10" ht="15.65" customHeight="1" x14ac:dyDescent="0.35">
      <c r="A31" s="192" t="s">
        <v>55</v>
      </c>
      <c r="B31" s="193"/>
      <c r="C31" s="194"/>
      <c r="D31" s="41"/>
      <c r="E31" s="121">
        <v>148</v>
      </c>
      <c r="F31" s="49">
        <f t="shared" si="0"/>
        <v>0</v>
      </c>
      <c r="G31" s="47"/>
      <c r="H31" s="71"/>
      <c r="I31" s="50"/>
      <c r="J31" s="79"/>
    </row>
    <row r="32" spans="1:10" ht="15.65" customHeight="1" x14ac:dyDescent="0.35">
      <c r="A32" s="195" t="s">
        <v>117</v>
      </c>
      <c r="B32" s="196"/>
      <c r="C32" s="196"/>
      <c r="D32" s="196"/>
      <c r="E32" s="196"/>
      <c r="F32" s="197"/>
      <c r="G32" s="47"/>
      <c r="H32" s="71"/>
      <c r="I32" s="51"/>
      <c r="J32" s="79"/>
    </row>
    <row r="33" spans="1:10" ht="15.65" customHeight="1" x14ac:dyDescent="0.35">
      <c r="A33" s="198" t="s">
        <v>132</v>
      </c>
      <c r="B33" s="199"/>
      <c r="C33" s="200"/>
      <c r="D33" s="84"/>
      <c r="E33" s="118"/>
      <c r="F33" s="85"/>
      <c r="G33" s="47"/>
      <c r="H33" s="78"/>
      <c r="I33" s="185"/>
      <c r="J33" s="185"/>
    </row>
    <row r="34" spans="1:10" ht="15.65" customHeight="1" x14ac:dyDescent="0.35">
      <c r="A34" s="198" t="s">
        <v>141</v>
      </c>
      <c r="B34" s="199"/>
      <c r="C34" s="200"/>
      <c r="D34" s="90"/>
      <c r="E34" s="117"/>
      <c r="F34" s="91"/>
      <c r="G34" s="47"/>
      <c r="H34" s="50"/>
      <c r="I34" s="32"/>
      <c r="J34" s="80"/>
    </row>
    <row r="35" spans="1:10" ht="15.65" customHeight="1" x14ac:dyDescent="0.35">
      <c r="A35" s="198" t="s">
        <v>182</v>
      </c>
      <c r="B35" s="199"/>
      <c r="C35" s="200"/>
      <c r="D35" s="82"/>
      <c r="E35" s="119"/>
      <c r="F35" s="85"/>
      <c r="G35" s="47"/>
      <c r="H35" s="50"/>
      <c r="I35" s="32"/>
      <c r="J35" s="80"/>
    </row>
    <row r="36" spans="1:10" ht="15.65" customHeight="1" x14ac:dyDescent="0.35">
      <c r="A36" s="195" t="s">
        <v>118</v>
      </c>
      <c r="B36" s="196"/>
      <c r="C36" s="196"/>
      <c r="D36" s="196"/>
      <c r="E36" s="196"/>
      <c r="F36" s="197"/>
      <c r="G36" s="47"/>
      <c r="H36" s="50"/>
      <c r="I36" s="32"/>
      <c r="J36" s="79"/>
    </row>
    <row r="37" spans="1:10" ht="15.65" customHeight="1" x14ac:dyDescent="0.35">
      <c r="A37" s="192" t="s">
        <v>181</v>
      </c>
      <c r="B37" s="193"/>
      <c r="C37" s="194"/>
      <c r="D37" s="82"/>
      <c r="E37" s="108"/>
      <c r="F37" s="85"/>
      <c r="G37" s="47"/>
      <c r="H37" s="78"/>
      <c r="I37" s="185"/>
      <c r="J37" s="185"/>
    </row>
    <row r="38" spans="1:10" ht="15.65" customHeight="1" x14ac:dyDescent="0.35">
      <c r="A38" s="192" t="s">
        <v>180</v>
      </c>
      <c r="B38" s="193"/>
      <c r="C38" s="194"/>
      <c r="D38" s="82"/>
      <c r="E38" s="108"/>
      <c r="F38" s="85"/>
      <c r="G38" s="47"/>
      <c r="H38" s="50"/>
      <c r="I38" s="50"/>
      <c r="J38" s="79"/>
    </row>
    <row r="39" spans="1:10" ht="15.65" customHeight="1" x14ac:dyDescent="0.35">
      <c r="A39" s="192" t="s">
        <v>58</v>
      </c>
      <c r="B39" s="193"/>
      <c r="C39" s="194"/>
      <c r="D39" s="41"/>
      <c r="E39" s="122">
        <v>1585</v>
      </c>
      <c r="F39" s="49">
        <f t="shared" si="0"/>
        <v>0</v>
      </c>
      <c r="G39" s="47"/>
      <c r="H39" s="50"/>
      <c r="I39" s="50"/>
      <c r="J39" s="79"/>
    </row>
    <row r="40" spans="1:10" ht="15.65" customHeight="1" x14ac:dyDescent="0.35">
      <c r="A40" s="192" t="s">
        <v>59</v>
      </c>
      <c r="B40" s="193"/>
      <c r="C40" s="194"/>
      <c r="D40" s="41"/>
      <c r="E40" s="122">
        <v>16</v>
      </c>
      <c r="F40" s="49">
        <f t="shared" si="0"/>
        <v>0</v>
      </c>
      <c r="G40" s="47"/>
      <c r="H40" s="50"/>
      <c r="I40" s="50"/>
      <c r="J40" s="79"/>
    </row>
    <row r="41" spans="1:10" ht="15" customHeight="1" x14ac:dyDescent="0.35">
      <c r="A41" s="192" t="s">
        <v>60</v>
      </c>
      <c r="B41" s="193"/>
      <c r="C41" s="194"/>
      <c r="D41" s="41"/>
      <c r="E41" s="122">
        <v>300</v>
      </c>
      <c r="F41" s="49">
        <f t="shared" si="0"/>
        <v>0</v>
      </c>
      <c r="G41" s="47"/>
      <c r="H41" s="50"/>
      <c r="I41" s="50"/>
      <c r="J41" s="79"/>
    </row>
    <row r="42" spans="1:10" ht="15" customHeight="1" x14ac:dyDescent="0.35">
      <c r="A42" s="195" t="s">
        <v>119</v>
      </c>
      <c r="B42" s="196"/>
      <c r="C42" s="196"/>
      <c r="D42" s="196"/>
      <c r="E42" s="196"/>
      <c r="F42" s="197"/>
      <c r="G42" s="47"/>
      <c r="H42" s="50"/>
      <c r="I42" s="50"/>
      <c r="J42" s="79"/>
    </row>
    <row r="43" spans="1:10" ht="15" customHeight="1" x14ac:dyDescent="0.35">
      <c r="A43" s="218" t="s">
        <v>216</v>
      </c>
      <c r="B43" s="219"/>
      <c r="C43" s="219"/>
      <c r="D43" s="134"/>
      <c r="E43" s="134"/>
      <c r="F43" s="135"/>
      <c r="G43" s="47"/>
      <c r="H43" s="50"/>
      <c r="I43" s="50"/>
      <c r="J43" s="79"/>
    </row>
    <row r="44" spans="1:10" ht="15.65" customHeight="1" x14ac:dyDescent="0.35">
      <c r="A44" s="215" t="s">
        <v>195</v>
      </c>
      <c r="B44" s="216"/>
      <c r="C44" s="217"/>
      <c r="D44" s="92"/>
      <c r="E44" s="109"/>
      <c r="F44" s="91"/>
      <c r="G44" s="47"/>
      <c r="H44" s="78"/>
      <c r="I44" s="185"/>
      <c r="J44" s="185"/>
    </row>
    <row r="45" spans="1:10" ht="15.65" customHeight="1" x14ac:dyDescent="0.35">
      <c r="A45" s="215" t="s">
        <v>62</v>
      </c>
      <c r="B45" s="216"/>
      <c r="C45" s="217"/>
      <c r="D45" s="41"/>
      <c r="E45" s="122">
        <v>1028</v>
      </c>
      <c r="F45" s="49">
        <f t="shared" ref="F45:F88" si="1">D45*E45</f>
        <v>0</v>
      </c>
      <c r="G45" s="47"/>
      <c r="H45" s="74"/>
      <c r="I45" s="52"/>
      <c r="J45" s="79"/>
    </row>
    <row r="46" spans="1:10" ht="16.25" customHeight="1" x14ac:dyDescent="0.35">
      <c r="A46" s="215" t="s">
        <v>63</v>
      </c>
      <c r="B46" s="216"/>
      <c r="C46" s="217"/>
      <c r="D46" s="41"/>
      <c r="E46" s="122">
        <v>3616</v>
      </c>
      <c r="F46" s="49">
        <f t="shared" si="1"/>
        <v>0</v>
      </c>
      <c r="G46" s="47"/>
      <c r="H46" s="74"/>
      <c r="I46" s="61"/>
      <c r="J46" s="79"/>
    </row>
    <row r="47" spans="1:10" ht="15.65" customHeight="1" x14ac:dyDescent="0.35">
      <c r="A47" s="215" t="s">
        <v>64</v>
      </c>
      <c r="B47" s="216"/>
      <c r="C47" s="217"/>
      <c r="D47" s="41"/>
      <c r="E47" s="122">
        <v>400</v>
      </c>
      <c r="F47" s="49">
        <f t="shared" si="1"/>
        <v>0</v>
      </c>
      <c r="G47" s="47"/>
      <c r="H47" s="74"/>
      <c r="I47" s="52"/>
      <c r="J47" s="79"/>
    </row>
    <row r="48" spans="1:10" ht="15.65" customHeight="1" x14ac:dyDescent="0.35">
      <c r="A48" s="215" t="s">
        <v>153</v>
      </c>
      <c r="B48" s="216"/>
      <c r="C48" s="217"/>
      <c r="D48" s="82"/>
      <c r="E48" s="125"/>
      <c r="F48" s="85"/>
      <c r="G48" s="47"/>
      <c r="H48" s="74"/>
      <c r="I48" s="52"/>
      <c r="J48" s="79"/>
    </row>
    <row r="49" spans="1:10" ht="15.65" customHeight="1" x14ac:dyDescent="0.35">
      <c r="A49" s="215" t="s">
        <v>66</v>
      </c>
      <c r="B49" s="216"/>
      <c r="C49" s="217"/>
      <c r="D49" s="41"/>
      <c r="E49" s="122">
        <v>1943</v>
      </c>
      <c r="F49" s="49">
        <f t="shared" si="1"/>
        <v>0</v>
      </c>
      <c r="G49" s="47"/>
      <c r="H49" s="74"/>
      <c r="I49" s="52"/>
      <c r="J49" s="79"/>
    </row>
    <row r="50" spans="1:10" ht="15.65" customHeight="1" x14ac:dyDescent="0.35">
      <c r="A50" s="215" t="s">
        <v>190</v>
      </c>
      <c r="B50" s="216"/>
      <c r="C50" s="217"/>
      <c r="D50" s="92"/>
      <c r="E50" s="124"/>
      <c r="F50" s="91"/>
      <c r="G50" s="47"/>
      <c r="H50" s="74"/>
      <c r="I50" s="52"/>
      <c r="J50" s="79"/>
    </row>
    <row r="51" spans="1:10" ht="15.65" customHeight="1" x14ac:dyDescent="0.35">
      <c r="A51" s="215" t="s">
        <v>147</v>
      </c>
      <c r="B51" s="216"/>
      <c r="C51" s="217"/>
      <c r="D51" s="82"/>
      <c r="E51" s="125"/>
      <c r="F51" s="85"/>
      <c r="G51" s="47"/>
      <c r="H51" s="74"/>
      <c r="I51" s="52"/>
      <c r="J51" s="79"/>
    </row>
    <row r="52" spans="1:10" ht="15.65" customHeight="1" x14ac:dyDescent="0.35">
      <c r="A52" s="215" t="s">
        <v>68</v>
      </c>
      <c r="B52" s="216"/>
      <c r="C52" s="217"/>
      <c r="D52" s="41"/>
      <c r="E52" s="122">
        <v>1514</v>
      </c>
      <c r="F52" s="49">
        <f t="shared" si="1"/>
        <v>0</v>
      </c>
      <c r="G52" s="47"/>
      <c r="H52" s="74"/>
      <c r="I52" s="52"/>
      <c r="J52" s="79"/>
    </row>
    <row r="53" spans="1:10" ht="15.65" customHeight="1" x14ac:dyDescent="0.35">
      <c r="A53" s="215" t="s">
        <v>192</v>
      </c>
      <c r="B53" s="216"/>
      <c r="C53" s="217"/>
      <c r="D53" s="82"/>
      <c r="E53" s="125"/>
      <c r="F53" s="85"/>
      <c r="G53" s="47"/>
      <c r="H53" s="74"/>
      <c r="I53" s="52"/>
      <c r="J53" s="79"/>
    </row>
    <row r="54" spans="1:10" ht="33" customHeight="1" x14ac:dyDescent="0.35">
      <c r="A54" s="215" t="s">
        <v>193</v>
      </c>
      <c r="B54" s="216"/>
      <c r="C54" s="217"/>
      <c r="D54" s="82"/>
      <c r="E54" s="125"/>
      <c r="F54" s="85"/>
      <c r="G54" s="47"/>
      <c r="H54" s="74"/>
      <c r="I54" s="52"/>
      <c r="J54" s="79"/>
    </row>
    <row r="55" spans="1:10" ht="15.65" customHeight="1" x14ac:dyDescent="0.35">
      <c r="A55" s="215" t="s">
        <v>191</v>
      </c>
      <c r="B55" s="216"/>
      <c r="C55" s="217"/>
      <c r="D55" s="82"/>
      <c r="E55" s="126"/>
      <c r="F55" s="85"/>
      <c r="G55" s="47"/>
      <c r="H55" s="74"/>
      <c r="I55" s="52"/>
      <c r="J55" s="79"/>
    </row>
    <row r="56" spans="1:10" ht="15.65" customHeight="1" x14ac:dyDescent="0.35">
      <c r="A56" s="215" t="s">
        <v>22</v>
      </c>
      <c r="B56" s="216"/>
      <c r="C56" s="217"/>
      <c r="D56" s="41"/>
      <c r="E56" s="122">
        <v>1474</v>
      </c>
      <c r="F56" s="49">
        <f t="shared" si="1"/>
        <v>0</v>
      </c>
      <c r="G56" s="47"/>
      <c r="H56" s="74"/>
      <c r="I56" s="52"/>
      <c r="J56" s="79"/>
    </row>
    <row r="57" spans="1:10" ht="48" customHeight="1" x14ac:dyDescent="0.35">
      <c r="A57" s="215" t="s">
        <v>189</v>
      </c>
      <c r="B57" s="216"/>
      <c r="C57" s="217"/>
      <c r="D57" s="92"/>
      <c r="E57" s="124"/>
      <c r="F57" s="91"/>
      <c r="G57" s="47"/>
      <c r="H57" s="74"/>
      <c r="I57" s="52"/>
      <c r="J57" s="79"/>
    </row>
    <row r="58" spans="1:10" ht="30" customHeight="1" x14ac:dyDescent="0.35">
      <c r="A58" s="215" t="s">
        <v>188</v>
      </c>
      <c r="B58" s="216"/>
      <c r="C58" s="217"/>
      <c r="D58" s="92"/>
      <c r="E58" s="132"/>
      <c r="F58" s="91"/>
      <c r="G58" s="47"/>
      <c r="H58" s="74"/>
      <c r="I58" s="52"/>
      <c r="J58" s="79"/>
    </row>
    <row r="59" spans="1:10" ht="15" customHeight="1" x14ac:dyDescent="0.35">
      <c r="A59" s="215" t="s">
        <v>120</v>
      </c>
      <c r="B59" s="216"/>
      <c r="C59" s="217"/>
      <c r="D59" s="41"/>
      <c r="E59" s="122">
        <v>1020</v>
      </c>
      <c r="F59" s="49">
        <f t="shared" si="1"/>
        <v>0</v>
      </c>
      <c r="G59" s="47"/>
      <c r="H59" s="74"/>
      <c r="I59" s="52"/>
      <c r="J59" s="79"/>
    </row>
    <row r="60" spans="1:10" ht="15" customHeight="1" x14ac:dyDescent="0.35">
      <c r="A60" s="215" t="s">
        <v>73</v>
      </c>
      <c r="B60" s="216"/>
      <c r="C60" s="217"/>
      <c r="D60" s="41"/>
      <c r="E60" s="122">
        <v>2528</v>
      </c>
      <c r="F60" s="49">
        <f t="shared" si="1"/>
        <v>0</v>
      </c>
      <c r="G60" s="47"/>
      <c r="H60" s="74"/>
      <c r="I60" s="52"/>
      <c r="J60" s="79"/>
    </row>
    <row r="61" spans="1:10" ht="15" customHeight="1" x14ac:dyDescent="0.35">
      <c r="A61" s="215" t="s">
        <v>74</v>
      </c>
      <c r="B61" s="216"/>
      <c r="C61" s="217"/>
      <c r="D61" s="41"/>
      <c r="E61" s="122">
        <v>1028</v>
      </c>
      <c r="F61" s="49">
        <f t="shared" si="1"/>
        <v>0</v>
      </c>
      <c r="G61" s="47"/>
      <c r="H61" s="74"/>
      <c r="I61" s="52"/>
      <c r="J61" s="79"/>
    </row>
    <row r="62" spans="1:10" ht="15" customHeight="1" x14ac:dyDescent="0.35">
      <c r="A62" s="215" t="s">
        <v>174</v>
      </c>
      <c r="B62" s="216"/>
      <c r="C62" s="217"/>
      <c r="D62" s="82"/>
      <c r="E62" s="108"/>
      <c r="F62" s="85"/>
      <c r="G62" s="47"/>
      <c r="H62" s="74"/>
      <c r="I62" s="52"/>
      <c r="J62" s="79"/>
    </row>
    <row r="63" spans="1:10" ht="15" customHeight="1" x14ac:dyDescent="0.35">
      <c r="A63" s="215" t="s">
        <v>76</v>
      </c>
      <c r="B63" s="216"/>
      <c r="C63" s="217"/>
      <c r="D63" s="41"/>
      <c r="E63" s="122">
        <v>1779</v>
      </c>
      <c r="F63" s="49">
        <f t="shared" si="1"/>
        <v>0</v>
      </c>
      <c r="G63" s="47"/>
      <c r="H63" s="74"/>
      <c r="I63" s="52"/>
      <c r="J63" s="79"/>
    </row>
    <row r="64" spans="1:10" ht="15" customHeight="1" x14ac:dyDescent="0.35">
      <c r="A64" s="215" t="s">
        <v>77</v>
      </c>
      <c r="B64" s="216"/>
      <c r="C64" s="217"/>
      <c r="D64" s="41"/>
      <c r="E64" s="122">
        <v>3157</v>
      </c>
      <c r="F64" s="49">
        <f t="shared" si="1"/>
        <v>0</v>
      </c>
      <c r="G64" s="47"/>
      <c r="H64" s="74"/>
      <c r="I64" s="52"/>
      <c r="J64" s="79"/>
    </row>
    <row r="65" spans="1:10" ht="15" customHeight="1" x14ac:dyDescent="0.35">
      <c r="A65" s="215" t="s">
        <v>178</v>
      </c>
      <c r="B65" s="216"/>
      <c r="C65" s="217"/>
      <c r="D65" s="92"/>
      <c r="E65" s="123"/>
      <c r="F65" s="91"/>
      <c r="G65" s="47"/>
      <c r="H65" s="74"/>
      <c r="I65" s="52"/>
      <c r="J65" s="79"/>
    </row>
    <row r="66" spans="1:10" ht="15" customHeight="1" x14ac:dyDescent="0.35">
      <c r="A66" s="215" t="s">
        <v>177</v>
      </c>
      <c r="B66" s="216"/>
      <c r="C66" s="217"/>
      <c r="D66" s="92"/>
      <c r="E66" s="123"/>
      <c r="F66" s="91"/>
      <c r="G66" s="47"/>
      <c r="H66" s="74"/>
      <c r="I66" s="52"/>
      <c r="J66" s="72"/>
    </row>
    <row r="67" spans="1:10" ht="15" customHeight="1" x14ac:dyDescent="0.35">
      <c r="A67" s="215" t="s">
        <v>179</v>
      </c>
      <c r="B67" s="216"/>
      <c r="C67" s="217"/>
      <c r="D67" s="92"/>
      <c r="E67" s="124"/>
      <c r="F67" s="91"/>
      <c r="G67" s="47"/>
      <c r="H67" s="74"/>
      <c r="I67" s="52"/>
      <c r="J67" s="72"/>
    </row>
    <row r="68" spans="1:10" ht="15" customHeight="1" x14ac:dyDescent="0.35">
      <c r="A68" s="215" t="s">
        <v>173</v>
      </c>
      <c r="B68" s="216"/>
      <c r="C68" s="217"/>
      <c r="D68" s="82"/>
      <c r="E68" s="125"/>
      <c r="F68" s="85"/>
      <c r="G68" s="47"/>
      <c r="H68" s="74"/>
      <c r="I68" s="52"/>
      <c r="J68" s="79"/>
    </row>
    <row r="69" spans="1:10" ht="15" customHeight="1" x14ac:dyDescent="0.35">
      <c r="A69" s="215" t="s">
        <v>80</v>
      </c>
      <c r="B69" s="216"/>
      <c r="C69" s="217"/>
      <c r="D69" s="41"/>
      <c r="E69" s="122">
        <v>881</v>
      </c>
      <c r="F69" s="49">
        <f t="shared" si="1"/>
        <v>0</v>
      </c>
      <c r="G69" s="47"/>
      <c r="H69" s="74"/>
      <c r="I69" s="52"/>
      <c r="J69" s="79"/>
    </row>
    <row r="70" spans="1:10" ht="15" customHeight="1" x14ac:dyDescent="0.35">
      <c r="A70" s="215" t="s">
        <v>81</v>
      </c>
      <c r="B70" s="216"/>
      <c r="C70" s="217"/>
      <c r="D70" s="41"/>
      <c r="E70" s="122">
        <v>9300</v>
      </c>
      <c r="F70" s="49">
        <f t="shared" si="1"/>
        <v>0</v>
      </c>
      <c r="G70" s="47"/>
      <c r="H70" s="74"/>
      <c r="I70" s="52"/>
      <c r="J70" s="79"/>
    </row>
    <row r="71" spans="1:10" ht="15" customHeight="1" x14ac:dyDescent="0.35">
      <c r="A71" s="215" t="s">
        <v>176</v>
      </c>
      <c r="B71" s="216"/>
      <c r="C71" s="217"/>
      <c r="D71" s="92"/>
      <c r="E71" s="124"/>
      <c r="F71" s="91"/>
      <c r="G71" s="47"/>
      <c r="H71" s="74"/>
      <c r="I71" s="52"/>
      <c r="J71" s="79"/>
    </row>
    <row r="72" spans="1:10" ht="15" customHeight="1" x14ac:dyDescent="0.35">
      <c r="A72" s="215" t="s">
        <v>165</v>
      </c>
      <c r="B72" s="216"/>
      <c r="C72" s="217"/>
      <c r="D72" s="82"/>
      <c r="E72" s="125"/>
      <c r="F72" s="85"/>
      <c r="G72" s="47"/>
      <c r="H72" s="74"/>
      <c r="I72" s="52"/>
      <c r="J72" s="79"/>
    </row>
    <row r="73" spans="1:10" ht="19.25" customHeight="1" x14ac:dyDescent="0.35">
      <c r="A73" s="215" t="s">
        <v>83</v>
      </c>
      <c r="B73" s="216"/>
      <c r="C73" s="217"/>
      <c r="D73" s="41"/>
      <c r="E73" s="122">
        <v>2880</v>
      </c>
      <c r="F73" s="49">
        <f t="shared" si="1"/>
        <v>0</v>
      </c>
      <c r="H73" s="74"/>
      <c r="I73" s="52"/>
      <c r="J73" s="79"/>
    </row>
    <row r="74" spans="1:10" ht="19.25" customHeight="1" x14ac:dyDescent="0.35">
      <c r="A74" s="215" t="s">
        <v>194</v>
      </c>
      <c r="B74" s="216"/>
      <c r="C74" s="217"/>
      <c r="D74" s="82"/>
      <c r="E74" s="125"/>
      <c r="F74" s="85"/>
      <c r="H74" s="74"/>
      <c r="I74" s="52"/>
      <c r="J74" s="79"/>
    </row>
    <row r="75" spans="1:10" ht="15.65" customHeight="1" x14ac:dyDescent="0.35">
      <c r="A75" s="215" t="s">
        <v>85</v>
      </c>
      <c r="B75" s="216"/>
      <c r="C75" s="217"/>
      <c r="D75" s="41"/>
      <c r="E75" s="122">
        <v>965</v>
      </c>
      <c r="F75" s="49">
        <f t="shared" si="1"/>
        <v>0</v>
      </c>
      <c r="H75" s="74"/>
      <c r="I75" s="50"/>
      <c r="J75" s="79"/>
    </row>
    <row r="76" spans="1:10" x14ac:dyDescent="0.35">
      <c r="A76" s="215" t="s">
        <v>172</v>
      </c>
      <c r="B76" s="216"/>
      <c r="C76" s="217"/>
      <c r="D76" s="92"/>
      <c r="E76" s="124"/>
      <c r="F76" s="91"/>
      <c r="H76" s="74"/>
      <c r="I76" s="50"/>
      <c r="J76" s="79"/>
    </row>
    <row r="77" spans="1:10" x14ac:dyDescent="0.35">
      <c r="A77" s="215" t="s">
        <v>171</v>
      </c>
      <c r="B77" s="216"/>
      <c r="C77" s="217"/>
      <c r="D77" s="92"/>
      <c r="E77" s="124"/>
      <c r="F77" s="91"/>
      <c r="H77" s="74"/>
      <c r="I77" s="50"/>
      <c r="J77" s="79"/>
    </row>
    <row r="78" spans="1:10" x14ac:dyDescent="0.35">
      <c r="A78" s="215" t="s">
        <v>175</v>
      </c>
      <c r="B78" s="216"/>
      <c r="C78" s="217"/>
      <c r="D78" s="82"/>
      <c r="E78" s="126"/>
      <c r="F78" s="85"/>
      <c r="H78" s="74"/>
      <c r="I78" s="50"/>
      <c r="J78" s="79"/>
    </row>
    <row r="79" spans="1:10" ht="15.65" customHeight="1" x14ac:dyDescent="0.35">
      <c r="A79" s="215" t="s">
        <v>88</v>
      </c>
      <c r="B79" s="216"/>
      <c r="C79" s="217"/>
      <c r="D79" s="65"/>
      <c r="E79" s="122">
        <v>945</v>
      </c>
      <c r="F79" s="49">
        <f t="shared" si="1"/>
        <v>0</v>
      </c>
      <c r="H79" s="74"/>
      <c r="I79" s="50"/>
      <c r="J79" s="79"/>
    </row>
    <row r="80" spans="1:10" ht="33" customHeight="1" x14ac:dyDescent="0.35">
      <c r="A80" s="215" t="s">
        <v>143</v>
      </c>
      <c r="B80" s="216"/>
      <c r="C80" s="217"/>
      <c r="D80" s="86"/>
      <c r="E80" s="125"/>
      <c r="F80" s="85"/>
      <c r="H80" s="74"/>
      <c r="I80" s="50"/>
      <c r="J80" s="79"/>
    </row>
    <row r="81" spans="1:10" ht="33" customHeight="1" x14ac:dyDescent="0.35">
      <c r="A81" s="215" t="s">
        <v>144</v>
      </c>
      <c r="B81" s="216"/>
      <c r="C81" s="217"/>
      <c r="D81" s="86"/>
      <c r="E81" s="127"/>
      <c r="F81" s="85"/>
      <c r="H81" s="74"/>
      <c r="I81" s="50"/>
      <c r="J81" s="79"/>
    </row>
    <row r="82" spans="1:10" ht="29.4" customHeight="1" x14ac:dyDescent="0.35">
      <c r="A82" s="215" t="s">
        <v>135</v>
      </c>
      <c r="B82" s="216"/>
      <c r="C82" s="217"/>
      <c r="D82" s="86"/>
      <c r="E82" s="127"/>
      <c r="F82" s="85"/>
      <c r="H82" s="74"/>
      <c r="I82" s="51"/>
      <c r="J82" s="79"/>
    </row>
    <row r="83" spans="1:10" ht="29" customHeight="1" x14ac:dyDescent="0.35">
      <c r="A83" s="215" t="s">
        <v>161</v>
      </c>
      <c r="B83" s="216"/>
      <c r="C83" s="217"/>
      <c r="D83" s="86"/>
      <c r="E83" s="125"/>
      <c r="F83" s="85"/>
      <c r="H83" s="74"/>
      <c r="I83" s="51"/>
      <c r="J83" s="79"/>
    </row>
    <row r="84" spans="1:10" x14ac:dyDescent="0.35">
      <c r="A84" s="215" t="s">
        <v>152</v>
      </c>
      <c r="B84" s="216"/>
      <c r="C84" s="217"/>
      <c r="D84" s="99"/>
      <c r="E84" s="128">
        <v>5080</v>
      </c>
      <c r="F84" s="93"/>
      <c r="H84" s="76"/>
      <c r="I84" s="63"/>
      <c r="J84" s="79"/>
    </row>
    <row r="85" spans="1:10" x14ac:dyDescent="0.35">
      <c r="A85" s="215" t="s">
        <v>145</v>
      </c>
      <c r="B85" s="216"/>
      <c r="C85" s="217"/>
      <c r="D85" s="86"/>
      <c r="E85" s="129"/>
      <c r="F85" s="85"/>
      <c r="H85" s="76"/>
      <c r="I85" s="63"/>
      <c r="J85" s="79"/>
    </row>
    <row r="86" spans="1:10" ht="32.4" customHeight="1" x14ac:dyDescent="0.35">
      <c r="A86" s="215" t="s">
        <v>166</v>
      </c>
      <c r="B86" s="216"/>
      <c r="C86" s="217"/>
      <c r="D86" s="86"/>
      <c r="E86" s="129"/>
      <c r="F86" s="85"/>
      <c r="H86" s="76"/>
      <c r="I86" s="63"/>
      <c r="J86" s="79"/>
    </row>
    <row r="87" spans="1:10" ht="33.65" customHeight="1" x14ac:dyDescent="0.35">
      <c r="A87" s="215" t="s">
        <v>99</v>
      </c>
      <c r="B87" s="216"/>
      <c r="C87" s="217"/>
      <c r="D87" s="65"/>
      <c r="E87" s="130">
        <v>1721</v>
      </c>
      <c r="F87" s="49">
        <f t="shared" si="1"/>
        <v>0</v>
      </c>
      <c r="H87" s="76"/>
      <c r="I87" s="63"/>
      <c r="J87" s="79"/>
    </row>
    <row r="88" spans="1:10" ht="30.65" customHeight="1" x14ac:dyDescent="0.35">
      <c r="A88" s="215" t="s">
        <v>100</v>
      </c>
      <c r="B88" s="216"/>
      <c r="C88" s="217"/>
      <c r="D88" s="65"/>
      <c r="E88" s="130">
        <v>1871</v>
      </c>
      <c r="F88" s="49">
        <f t="shared" si="1"/>
        <v>0</v>
      </c>
      <c r="H88" s="76"/>
      <c r="I88" s="63"/>
      <c r="J88" s="79"/>
    </row>
    <row r="89" spans="1:10" ht="30.65" customHeight="1" x14ac:dyDescent="0.35">
      <c r="A89" s="215" t="s">
        <v>169</v>
      </c>
      <c r="B89" s="216"/>
      <c r="C89" s="217"/>
      <c r="D89" s="86"/>
      <c r="E89" s="110"/>
      <c r="F89" s="85"/>
      <c r="H89" s="76"/>
      <c r="I89" s="63"/>
      <c r="J89" s="79"/>
    </row>
    <row r="90" spans="1:10" x14ac:dyDescent="0.35">
      <c r="A90" s="215" t="s">
        <v>170</v>
      </c>
      <c r="B90" s="216"/>
      <c r="C90" s="217"/>
      <c r="D90" s="86"/>
      <c r="E90" s="110"/>
      <c r="F90" s="85"/>
      <c r="H90" s="76"/>
      <c r="I90" s="63"/>
      <c r="J90" s="79"/>
    </row>
    <row r="91" spans="1:10" x14ac:dyDescent="0.35">
      <c r="A91" s="53"/>
      <c r="B91" s="53"/>
      <c r="C91" s="53"/>
      <c r="D91" s="111"/>
      <c r="E91" s="112"/>
      <c r="F91" s="113"/>
    </row>
    <row r="92" spans="1:10" x14ac:dyDescent="0.35">
      <c r="D92" s="149" t="s">
        <v>24</v>
      </c>
      <c r="E92" s="149"/>
      <c r="F92" s="27">
        <f>SUM(F20:F90)</f>
        <v>0</v>
      </c>
    </row>
    <row r="93" spans="1:10" x14ac:dyDescent="0.35">
      <c r="D93" s="149" t="s">
        <v>25</v>
      </c>
      <c r="E93" s="149"/>
      <c r="F93" s="29">
        <f>ROUNDDOWN((F92*0.8),0)</f>
        <v>0</v>
      </c>
    </row>
    <row r="94" spans="1:10" x14ac:dyDescent="0.35">
      <c r="D94" s="150" t="s">
        <v>26</v>
      </c>
      <c r="E94" s="151"/>
      <c r="F94" s="29">
        <f>F92-F93</f>
        <v>0</v>
      </c>
    </row>
    <row r="95" spans="1:10" x14ac:dyDescent="0.35">
      <c r="A95" s="19"/>
      <c r="B95" s="19"/>
      <c r="C95" s="19"/>
      <c r="D95" s="30"/>
      <c r="E95" s="30"/>
      <c r="F95" s="31"/>
    </row>
    <row r="96" spans="1:10" x14ac:dyDescent="0.35">
      <c r="A96" s="184" t="s">
        <v>114</v>
      </c>
      <c r="B96" s="184"/>
      <c r="C96" s="184"/>
      <c r="D96" s="184"/>
      <c r="E96" s="184"/>
      <c r="F96" s="66"/>
    </row>
    <row r="97" spans="1:6" x14ac:dyDescent="0.35">
      <c r="A97" s="214" t="s">
        <v>115</v>
      </c>
      <c r="B97" s="214"/>
      <c r="C97" s="214"/>
      <c r="D97" s="214"/>
      <c r="E97" s="214"/>
      <c r="F97" s="66"/>
    </row>
    <row r="98" spans="1:6" x14ac:dyDescent="0.35">
      <c r="A98" s="19"/>
      <c r="B98" s="19"/>
      <c r="C98" s="19"/>
      <c r="D98" s="30"/>
      <c r="E98" s="30"/>
      <c r="F98" s="31"/>
    </row>
    <row r="99" spans="1:6" x14ac:dyDescent="0.35">
      <c r="A99" s="143"/>
      <c r="B99" s="143"/>
      <c r="C99" s="143"/>
      <c r="D99" s="143"/>
    </row>
    <row r="100" spans="1:6" x14ac:dyDescent="0.35">
      <c r="A100" s="142" t="s">
        <v>27</v>
      </c>
      <c r="B100" s="143"/>
      <c r="C100" s="143"/>
      <c r="D100" s="143"/>
    </row>
    <row r="103" spans="1:6" x14ac:dyDescent="0.35">
      <c r="A103" s="32" t="s">
        <v>28</v>
      </c>
      <c r="C103" s="208"/>
      <c r="D103" s="208"/>
      <c r="E103" s="106"/>
      <c r="F103" s="212"/>
    </row>
    <row r="104" spans="1:6" ht="16" thickBot="1" x14ac:dyDescent="0.4">
      <c r="A104" t="s">
        <v>29</v>
      </c>
      <c r="C104" s="209"/>
      <c r="D104" s="209"/>
      <c r="F104" s="213"/>
    </row>
    <row r="105" spans="1:6" x14ac:dyDescent="0.35">
      <c r="C105" s="141" t="s">
        <v>30</v>
      </c>
      <c r="D105" s="141"/>
      <c r="E105" s="106"/>
      <c r="F105" s="116" t="s">
        <v>31</v>
      </c>
    </row>
    <row r="106" spans="1:6" x14ac:dyDescent="0.35">
      <c r="A106" t="s">
        <v>32</v>
      </c>
      <c r="C106" s="208"/>
      <c r="D106" s="208"/>
      <c r="E106" s="106"/>
      <c r="F106" s="210"/>
    </row>
    <row r="107" spans="1:6" ht="16" thickBot="1" x14ac:dyDescent="0.4">
      <c r="A107" t="s">
        <v>29</v>
      </c>
      <c r="C107" s="209"/>
      <c r="D107" s="209"/>
      <c r="F107" s="211"/>
    </row>
    <row r="108" spans="1:6" x14ac:dyDescent="0.35">
      <c r="C108" s="141" t="s">
        <v>30</v>
      </c>
      <c r="D108" s="141"/>
      <c r="E108" s="106"/>
      <c r="F108" s="116" t="s">
        <v>31</v>
      </c>
    </row>
    <row r="109" spans="1:6" x14ac:dyDescent="0.35">
      <c r="A109" s="35" t="s">
        <v>33</v>
      </c>
      <c r="B109" s="35"/>
      <c r="C109" s="35"/>
      <c r="D109" s="35"/>
      <c r="E109" s="106"/>
      <c r="F109" s="35"/>
    </row>
    <row r="110" spans="1:6" x14ac:dyDescent="0.35">
      <c r="E110" s="106"/>
    </row>
    <row r="120" spans="4:6" x14ac:dyDescent="0.35">
      <c r="D120" s="19"/>
      <c r="E120" s="54"/>
      <c r="F120" s="55"/>
    </row>
  </sheetData>
  <sheetProtection selectLockedCells="1"/>
  <mergeCells count="116">
    <mergeCell ref="A75:C75"/>
    <mergeCell ref="A76:C76"/>
    <mergeCell ref="A77:C77"/>
    <mergeCell ref="A87:C87"/>
    <mergeCell ref="A88:C88"/>
    <mergeCell ref="A89:C89"/>
    <mergeCell ref="A90:C90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7:C57"/>
    <mergeCell ref="A58:C58"/>
    <mergeCell ref="A60:C60"/>
    <mergeCell ref="A61:C61"/>
    <mergeCell ref="A62:C62"/>
    <mergeCell ref="A63:C63"/>
    <mergeCell ref="A59:C59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38:C38"/>
    <mergeCell ref="A39:C39"/>
    <mergeCell ref="A40:C40"/>
    <mergeCell ref="A41:C41"/>
    <mergeCell ref="A42:F42"/>
    <mergeCell ref="A44:C44"/>
    <mergeCell ref="A45:C45"/>
    <mergeCell ref="A46:C46"/>
    <mergeCell ref="A47:C47"/>
    <mergeCell ref="A43:C43"/>
    <mergeCell ref="D93:E93"/>
    <mergeCell ref="D92:E92"/>
    <mergeCell ref="C106:D107"/>
    <mergeCell ref="F106:F107"/>
    <mergeCell ref="C108:D108"/>
    <mergeCell ref="D94:E94"/>
    <mergeCell ref="A99:D99"/>
    <mergeCell ref="A100:D100"/>
    <mergeCell ref="C103:D104"/>
    <mergeCell ref="F103:F104"/>
    <mergeCell ref="C105:D105"/>
    <mergeCell ref="A96:E96"/>
    <mergeCell ref="A97:E97"/>
    <mergeCell ref="B11:C11"/>
    <mergeCell ref="B12:C12"/>
    <mergeCell ref="B13:D13"/>
    <mergeCell ref="B14:D14"/>
    <mergeCell ref="B15:D15"/>
    <mergeCell ref="E16:F16"/>
    <mergeCell ref="B17:D17"/>
    <mergeCell ref="A18:D18"/>
    <mergeCell ref="A20:C20"/>
    <mergeCell ref="A34:C34"/>
    <mergeCell ref="H23:I23"/>
    <mergeCell ref="I24:J24"/>
    <mergeCell ref="I33:J33"/>
    <mergeCell ref="I37:J37"/>
    <mergeCell ref="A21:C21"/>
    <mergeCell ref="A22:C22"/>
    <mergeCell ref="A23:F23"/>
    <mergeCell ref="A24:C24"/>
    <mergeCell ref="A25:C25"/>
    <mergeCell ref="A26:C26"/>
    <mergeCell ref="A27:C27"/>
    <mergeCell ref="A28:C28"/>
    <mergeCell ref="A29:C29"/>
    <mergeCell ref="A35:C35"/>
    <mergeCell ref="A36:F36"/>
    <mergeCell ref="A37:C37"/>
    <mergeCell ref="I44:J44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B6:E6"/>
    <mergeCell ref="B7:E7"/>
    <mergeCell ref="B8:F8"/>
    <mergeCell ref="B9:F9"/>
    <mergeCell ref="B10:C10"/>
    <mergeCell ref="D10:F10"/>
    <mergeCell ref="A30:C30"/>
    <mergeCell ref="A31:C31"/>
    <mergeCell ref="A32:F32"/>
    <mergeCell ref="A33:C33"/>
  </mergeCells>
  <conditionalFormatting sqref="D65">
    <cfRule type="expression" dxfId="7" priority="1">
      <formula>#REF!&gt;0</formula>
    </cfRule>
  </conditionalFormatting>
  <hyperlinks>
    <hyperlink ref="B17" r:id="rId1" display="dmcconnell@american-bus-inc.com" xr:uid="{FB6771D7-7731-4299-8131-5C05EF73C53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238B-217B-4179-BF55-F2AD7AE0C671}">
  <dimension ref="A1:J122"/>
  <sheetViews>
    <sheetView workbookViewId="0">
      <selection activeCell="H15" sqref="H15"/>
    </sheetView>
  </sheetViews>
  <sheetFormatPr defaultColWidth="8.6328125" defaultRowHeight="15.5" x14ac:dyDescent="0.35"/>
  <cols>
    <col min="1" max="1" width="16" customWidth="1"/>
    <col min="2" max="2" width="26.453125" customWidth="1"/>
    <col min="3" max="3" width="9.453125" customWidth="1"/>
    <col min="4" max="4" width="12.453125" style="115" customWidth="1"/>
    <col min="5" max="5" width="13" style="114" customWidth="1"/>
    <col min="6" max="6" width="13.54296875" style="115" customWidth="1"/>
    <col min="8" max="8" width="33.453125" bestFit="1" customWidth="1"/>
    <col min="9" max="9" width="0" hidden="1" customWidth="1"/>
  </cols>
  <sheetData>
    <row r="1" spans="1:7" ht="15.65" customHeight="1" x14ac:dyDescent="0.35">
      <c r="A1" s="186" t="s">
        <v>211</v>
      </c>
      <c r="B1" s="186"/>
      <c r="C1" s="186"/>
      <c r="D1" s="186"/>
      <c r="E1" s="186"/>
      <c r="F1" s="186"/>
      <c r="G1" s="30"/>
    </row>
    <row r="2" spans="1:7" ht="14.75" customHeight="1" x14ac:dyDescent="0.35">
      <c r="A2" s="166" t="s">
        <v>0</v>
      </c>
      <c r="B2" s="168" t="s">
        <v>1</v>
      </c>
      <c r="C2" s="168" t="s">
        <v>2</v>
      </c>
      <c r="D2" s="166" t="s">
        <v>3</v>
      </c>
      <c r="E2" s="166" t="s">
        <v>4</v>
      </c>
      <c r="F2" s="166" t="s">
        <v>5</v>
      </c>
      <c r="G2" s="30"/>
    </row>
    <row r="3" spans="1:7" ht="14.75" customHeight="1" x14ac:dyDescent="0.35">
      <c r="A3" s="167"/>
      <c r="B3" s="169"/>
      <c r="C3" s="169"/>
      <c r="D3" s="167"/>
      <c r="E3" s="167"/>
      <c r="F3" s="167"/>
      <c r="G3" s="30"/>
    </row>
    <row r="4" spans="1:7" ht="15.75" customHeight="1" x14ac:dyDescent="0.35">
      <c r="A4" s="172" t="s">
        <v>39</v>
      </c>
      <c r="B4" s="172" t="s">
        <v>125</v>
      </c>
      <c r="C4" s="172"/>
      <c r="D4" s="187"/>
      <c r="E4" s="174"/>
      <c r="F4" s="172"/>
      <c r="G4" s="30"/>
    </row>
    <row r="5" spans="1:7" ht="15.75" customHeight="1" x14ac:dyDescent="0.35">
      <c r="A5" s="173"/>
      <c r="B5" s="173"/>
      <c r="C5" s="173"/>
      <c r="D5" s="188"/>
      <c r="E5" s="175"/>
      <c r="F5" s="173"/>
      <c r="G5" s="30"/>
    </row>
    <row r="6" spans="1:7" ht="15.65" customHeight="1" x14ac:dyDescent="0.35">
      <c r="A6" s="1" t="s">
        <v>6</v>
      </c>
      <c r="B6" s="162"/>
      <c r="C6" s="177"/>
      <c r="D6" s="177"/>
      <c r="E6" s="163"/>
      <c r="F6" s="2"/>
      <c r="G6" s="30"/>
    </row>
    <row r="7" spans="1:7" ht="42.75" customHeight="1" x14ac:dyDescent="0.35">
      <c r="A7" s="37" t="s">
        <v>7</v>
      </c>
      <c r="B7" s="189"/>
      <c r="C7" s="190"/>
      <c r="D7" s="190"/>
      <c r="E7" s="191"/>
      <c r="F7" s="3"/>
      <c r="G7" s="30"/>
    </row>
    <row r="8" spans="1:7" ht="19.25" customHeight="1" x14ac:dyDescent="0.35">
      <c r="A8" s="37" t="s">
        <v>8</v>
      </c>
      <c r="B8" s="162"/>
      <c r="C8" s="177"/>
      <c r="D8" s="177"/>
      <c r="E8" s="177"/>
      <c r="F8" s="163"/>
      <c r="G8" s="30"/>
    </row>
    <row r="9" spans="1:7" ht="19.25" customHeight="1" x14ac:dyDescent="0.35">
      <c r="A9" s="37" t="s">
        <v>9</v>
      </c>
      <c r="B9" s="162"/>
      <c r="C9" s="177"/>
      <c r="D9" s="177"/>
      <c r="E9" s="177"/>
      <c r="F9" s="163"/>
      <c r="G9" s="30"/>
    </row>
    <row r="10" spans="1:7" ht="19.25" customHeight="1" x14ac:dyDescent="0.35">
      <c r="A10" s="38" t="s">
        <v>10</v>
      </c>
      <c r="B10" s="178"/>
      <c r="C10" s="179"/>
      <c r="D10" s="157" t="s">
        <v>11</v>
      </c>
      <c r="E10" s="158"/>
      <c r="F10" s="159"/>
      <c r="G10" s="30"/>
    </row>
    <row r="11" spans="1:7" ht="19.25" customHeight="1" x14ac:dyDescent="0.35">
      <c r="A11" s="38" t="s">
        <v>12</v>
      </c>
      <c r="B11" s="160"/>
      <c r="C11" s="161"/>
      <c r="D11" s="5"/>
      <c r="E11" s="104"/>
      <c r="F11" s="5"/>
      <c r="G11" s="30"/>
    </row>
    <row r="12" spans="1:7" ht="19.25" customHeight="1" x14ac:dyDescent="0.35">
      <c r="A12" s="39" t="s">
        <v>13</v>
      </c>
      <c r="B12" s="162"/>
      <c r="C12" s="163"/>
      <c r="D12" s="6"/>
      <c r="E12" s="6"/>
      <c r="F12" s="6"/>
      <c r="G12" s="30"/>
    </row>
    <row r="13" spans="1:7" ht="15.65" customHeight="1" x14ac:dyDescent="0.35">
      <c r="A13" s="7" t="s">
        <v>14</v>
      </c>
      <c r="B13" s="164" t="s">
        <v>89</v>
      </c>
      <c r="C13" s="165"/>
      <c r="D13" s="165"/>
      <c r="E13" s="8"/>
      <c r="F13" s="9"/>
      <c r="G13" s="30"/>
    </row>
    <row r="14" spans="1:7" x14ac:dyDescent="0.35">
      <c r="A14" s="10" t="s">
        <v>15</v>
      </c>
      <c r="B14" s="152" t="s">
        <v>36</v>
      </c>
      <c r="C14" s="153"/>
      <c r="D14" s="153"/>
      <c r="E14" s="11"/>
      <c r="F14" s="12"/>
      <c r="G14" s="30"/>
    </row>
    <row r="15" spans="1:7" x14ac:dyDescent="0.35">
      <c r="A15" s="13"/>
      <c r="B15" s="152" t="s">
        <v>37</v>
      </c>
      <c r="C15" s="153"/>
      <c r="D15" s="153"/>
      <c r="E15" s="11"/>
      <c r="F15" s="12"/>
      <c r="G15" s="30"/>
    </row>
    <row r="16" spans="1:7" x14ac:dyDescent="0.35">
      <c r="A16" s="14" t="s">
        <v>9</v>
      </c>
      <c r="B16" s="15" t="s">
        <v>155</v>
      </c>
      <c r="C16" s="11" t="s">
        <v>156</v>
      </c>
      <c r="D16" s="11"/>
      <c r="E16" s="181" t="s">
        <v>219</v>
      </c>
      <c r="F16" s="176"/>
      <c r="G16" s="30"/>
    </row>
    <row r="17" spans="1:10" x14ac:dyDescent="0.35">
      <c r="A17" s="16"/>
      <c r="B17" s="182" t="s">
        <v>38</v>
      </c>
      <c r="C17" s="183"/>
      <c r="D17" s="183"/>
      <c r="E17" s="105"/>
      <c r="F17" s="18"/>
      <c r="G17" s="30"/>
    </row>
    <row r="18" spans="1:10" x14ac:dyDescent="0.35">
      <c r="A18" s="156" t="s">
        <v>140</v>
      </c>
      <c r="B18" s="156"/>
      <c r="C18" s="156"/>
      <c r="D18" s="156"/>
      <c r="E18" s="19"/>
      <c r="F18" s="107"/>
    </row>
    <row r="19" spans="1:10" x14ac:dyDescent="0.35">
      <c r="A19" s="40" t="s">
        <v>18</v>
      </c>
      <c r="B19" s="22"/>
      <c r="C19" s="23"/>
      <c r="D19" s="25" t="s">
        <v>19</v>
      </c>
      <c r="E19" s="25" t="s">
        <v>20</v>
      </c>
      <c r="F19" s="25" t="s">
        <v>21</v>
      </c>
    </row>
    <row r="20" spans="1:10" x14ac:dyDescent="0.35">
      <c r="A20" s="170" t="s">
        <v>42</v>
      </c>
      <c r="B20" s="170" t="s">
        <v>43</v>
      </c>
      <c r="C20" s="170" t="s">
        <v>43</v>
      </c>
      <c r="D20" s="41"/>
      <c r="E20" s="42">
        <f>E21-1162</f>
        <v>158145</v>
      </c>
      <c r="F20" s="26">
        <f>D20*E20</f>
        <v>0</v>
      </c>
    </row>
    <row r="21" spans="1:10" x14ac:dyDescent="0.35">
      <c r="A21" s="170" t="s">
        <v>44</v>
      </c>
      <c r="B21" s="170" t="s">
        <v>45</v>
      </c>
      <c r="C21" s="170" t="s">
        <v>45</v>
      </c>
      <c r="D21" s="41"/>
      <c r="E21" s="42">
        <v>159307</v>
      </c>
      <c r="F21" s="26">
        <f>D21*E21</f>
        <v>0</v>
      </c>
    </row>
    <row r="22" spans="1:10" x14ac:dyDescent="0.35">
      <c r="A22" s="170" t="s">
        <v>46</v>
      </c>
      <c r="B22" s="170" t="s">
        <v>45</v>
      </c>
      <c r="C22" s="170" t="s">
        <v>45</v>
      </c>
      <c r="D22" s="41"/>
      <c r="E22" s="42">
        <v>159335</v>
      </c>
      <c r="F22" s="26">
        <f>D22*E22</f>
        <v>0</v>
      </c>
    </row>
    <row r="23" spans="1:10" ht="15.65" customHeight="1" x14ac:dyDescent="0.35">
      <c r="A23" s="203" t="s">
        <v>48</v>
      </c>
      <c r="B23" s="204"/>
      <c r="C23" s="204"/>
      <c r="D23" s="44"/>
      <c r="E23" s="45"/>
      <c r="F23" s="46"/>
      <c r="G23" s="47"/>
    </row>
    <row r="24" spans="1:10" ht="15.65" customHeight="1" x14ac:dyDescent="0.35">
      <c r="A24" s="195" t="s">
        <v>116</v>
      </c>
      <c r="B24" s="196"/>
      <c r="C24" s="196"/>
      <c r="D24" s="196"/>
      <c r="E24" s="196"/>
      <c r="F24" s="197"/>
      <c r="G24" s="47"/>
      <c r="H24" s="201"/>
      <c r="I24" s="202"/>
      <c r="J24" s="77"/>
    </row>
    <row r="25" spans="1:10" ht="30" customHeight="1" x14ac:dyDescent="0.35">
      <c r="A25" s="192" t="s">
        <v>23</v>
      </c>
      <c r="B25" s="193"/>
      <c r="C25" s="194"/>
      <c r="D25" s="41"/>
      <c r="E25" s="121">
        <v>700</v>
      </c>
      <c r="F25" s="49">
        <f t="shared" ref="F25:F32" si="0">D25*E25</f>
        <v>0</v>
      </c>
      <c r="G25" s="47"/>
      <c r="H25" s="78"/>
      <c r="I25" s="185"/>
      <c r="J25" s="185"/>
    </row>
    <row r="26" spans="1:10" ht="15.65" customHeight="1" x14ac:dyDescent="0.35">
      <c r="A26" s="192" t="s">
        <v>49</v>
      </c>
      <c r="B26" s="193"/>
      <c r="C26" s="194"/>
      <c r="D26" s="41"/>
      <c r="E26" s="121">
        <v>1070</v>
      </c>
      <c r="F26" s="49">
        <f t="shared" si="0"/>
        <v>0</v>
      </c>
      <c r="G26" s="47"/>
      <c r="H26" s="71"/>
      <c r="I26" s="50"/>
      <c r="J26" s="79"/>
    </row>
    <row r="27" spans="1:10" ht="15.65" customHeight="1" x14ac:dyDescent="0.35">
      <c r="A27" s="192" t="s">
        <v>50</v>
      </c>
      <c r="B27" s="193"/>
      <c r="C27" s="194"/>
      <c r="D27" s="41"/>
      <c r="E27" s="121">
        <v>1855</v>
      </c>
      <c r="F27" s="49">
        <f t="shared" si="0"/>
        <v>0</v>
      </c>
      <c r="G27" s="47"/>
      <c r="H27" s="71"/>
      <c r="I27" s="32"/>
      <c r="J27" s="79"/>
    </row>
    <row r="28" spans="1:10" ht="15.65" customHeight="1" x14ac:dyDescent="0.35">
      <c r="A28" s="192" t="s">
        <v>51</v>
      </c>
      <c r="B28" s="193"/>
      <c r="C28" s="194"/>
      <c r="D28" s="41"/>
      <c r="E28" s="121">
        <v>900</v>
      </c>
      <c r="F28" s="49">
        <f t="shared" si="0"/>
        <v>0</v>
      </c>
      <c r="G28" s="47"/>
      <c r="H28" s="71"/>
      <c r="I28" s="50"/>
      <c r="J28" s="79"/>
    </row>
    <row r="29" spans="1:10" ht="15.65" customHeight="1" x14ac:dyDescent="0.35">
      <c r="A29" s="192" t="s">
        <v>52</v>
      </c>
      <c r="B29" s="193"/>
      <c r="C29" s="194"/>
      <c r="D29" s="41"/>
      <c r="E29" s="121">
        <v>1045</v>
      </c>
      <c r="F29" s="49">
        <f t="shared" si="0"/>
        <v>0</v>
      </c>
      <c r="G29" s="47"/>
      <c r="H29" s="71"/>
      <c r="I29" s="50"/>
      <c r="J29" s="79"/>
    </row>
    <row r="30" spans="1:10" ht="15.65" customHeight="1" x14ac:dyDescent="0.35">
      <c r="A30" s="192" t="s">
        <v>53</v>
      </c>
      <c r="B30" s="193"/>
      <c r="C30" s="194"/>
      <c r="D30" s="41"/>
      <c r="E30" s="121">
        <v>1575</v>
      </c>
      <c r="F30" s="49">
        <f t="shared" si="0"/>
        <v>0</v>
      </c>
      <c r="G30" s="47"/>
      <c r="H30" s="71"/>
      <c r="I30" s="50"/>
      <c r="J30" s="79"/>
    </row>
    <row r="31" spans="1:10" ht="15.65" customHeight="1" x14ac:dyDescent="0.35">
      <c r="A31" s="192" t="s">
        <v>54</v>
      </c>
      <c r="B31" s="193"/>
      <c r="C31" s="194"/>
      <c r="D31" s="41"/>
      <c r="E31" s="121">
        <v>45</v>
      </c>
      <c r="F31" s="49">
        <f t="shared" si="0"/>
        <v>0</v>
      </c>
      <c r="G31" s="47"/>
      <c r="H31" s="71"/>
      <c r="I31" s="50"/>
      <c r="J31" s="79"/>
    </row>
    <row r="32" spans="1:10" ht="15.65" customHeight="1" x14ac:dyDescent="0.35">
      <c r="A32" s="192" t="s">
        <v>55</v>
      </c>
      <c r="B32" s="193"/>
      <c r="C32" s="194"/>
      <c r="D32" s="41"/>
      <c r="E32" s="121">
        <v>115</v>
      </c>
      <c r="F32" s="49">
        <f t="shared" si="0"/>
        <v>0</v>
      </c>
      <c r="G32" s="47"/>
      <c r="H32" s="71"/>
      <c r="I32" s="50"/>
      <c r="J32" s="79"/>
    </row>
    <row r="33" spans="1:10" ht="15.65" customHeight="1" x14ac:dyDescent="0.35">
      <c r="A33" s="195" t="s">
        <v>117</v>
      </c>
      <c r="B33" s="196"/>
      <c r="C33" s="196"/>
      <c r="D33" s="196"/>
      <c r="E33" s="196"/>
      <c r="F33" s="197"/>
      <c r="G33" s="47"/>
      <c r="H33" s="71"/>
      <c r="I33" s="51"/>
      <c r="J33" s="79"/>
    </row>
    <row r="34" spans="1:10" ht="15.65" customHeight="1" x14ac:dyDescent="0.35">
      <c r="A34" s="198" t="s">
        <v>132</v>
      </c>
      <c r="B34" s="199"/>
      <c r="C34" s="200"/>
      <c r="D34" s="84"/>
      <c r="E34" s="118"/>
      <c r="F34" s="85"/>
      <c r="G34" s="47"/>
      <c r="H34" s="78"/>
      <c r="I34" s="185"/>
      <c r="J34" s="185"/>
    </row>
    <row r="35" spans="1:10" ht="15.65" customHeight="1" x14ac:dyDescent="0.35">
      <c r="A35" s="198" t="s">
        <v>197</v>
      </c>
      <c r="B35" s="199"/>
      <c r="C35" s="200"/>
      <c r="D35" s="84"/>
      <c r="E35" s="118"/>
      <c r="F35" s="85"/>
      <c r="G35" s="47"/>
      <c r="H35" s="50"/>
      <c r="I35" s="32"/>
      <c r="J35" s="80"/>
    </row>
    <row r="36" spans="1:10" ht="15.65" customHeight="1" x14ac:dyDescent="0.35">
      <c r="A36" s="198" t="s">
        <v>196</v>
      </c>
      <c r="B36" s="199"/>
      <c r="C36" s="200"/>
      <c r="D36" s="92"/>
      <c r="E36" s="120"/>
      <c r="F36" s="91"/>
      <c r="G36" s="47"/>
      <c r="H36" s="50"/>
      <c r="I36" s="32"/>
      <c r="J36" s="80"/>
    </row>
    <row r="37" spans="1:10" ht="15.65" customHeight="1" x14ac:dyDescent="0.35">
      <c r="A37" s="195" t="s">
        <v>118</v>
      </c>
      <c r="B37" s="196"/>
      <c r="C37" s="196"/>
      <c r="D37" s="196"/>
      <c r="E37" s="196"/>
      <c r="F37" s="197"/>
      <c r="G37" s="47"/>
      <c r="H37" s="50"/>
      <c r="I37" s="32"/>
      <c r="J37" s="79"/>
    </row>
    <row r="38" spans="1:10" ht="15.65" customHeight="1" x14ac:dyDescent="0.35">
      <c r="A38" s="192" t="s">
        <v>56</v>
      </c>
      <c r="B38" s="193"/>
      <c r="C38" s="194"/>
      <c r="D38" s="41"/>
      <c r="E38" s="49">
        <v>1575</v>
      </c>
      <c r="F38" s="49">
        <f t="shared" ref="F38:F42" si="1">D38*E38</f>
        <v>0</v>
      </c>
      <c r="G38" s="47"/>
      <c r="H38" s="78"/>
      <c r="I38" s="185"/>
      <c r="J38" s="185"/>
    </row>
    <row r="39" spans="1:10" ht="15.65" customHeight="1" x14ac:dyDescent="0.35">
      <c r="A39" s="192" t="s">
        <v>57</v>
      </c>
      <c r="B39" s="193"/>
      <c r="C39" s="194"/>
      <c r="D39" s="41"/>
      <c r="E39" s="49">
        <v>24</v>
      </c>
      <c r="F39" s="49">
        <f t="shared" si="1"/>
        <v>0</v>
      </c>
      <c r="G39" s="47"/>
      <c r="H39" s="50"/>
      <c r="I39" s="50"/>
      <c r="J39" s="79"/>
    </row>
    <row r="40" spans="1:10" ht="15.65" customHeight="1" x14ac:dyDescent="0.35">
      <c r="A40" s="192" t="s">
        <v>58</v>
      </c>
      <c r="B40" s="193"/>
      <c r="C40" s="194"/>
      <c r="D40" s="41"/>
      <c r="E40" s="49">
        <v>1575</v>
      </c>
      <c r="F40" s="49">
        <f t="shared" si="1"/>
        <v>0</v>
      </c>
      <c r="G40" s="47"/>
      <c r="H40" s="50"/>
      <c r="I40" s="50"/>
      <c r="J40" s="79"/>
    </row>
    <row r="41" spans="1:10" ht="15.65" customHeight="1" x14ac:dyDescent="0.35">
      <c r="A41" s="192" t="s">
        <v>59</v>
      </c>
      <c r="B41" s="193"/>
      <c r="C41" s="194"/>
      <c r="D41" s="41"/>
      <c r="E41" s="49">
        <v>16</v>
      </c>
      <c r="F41" s="49">
        <f t="shared" si="1"/>
        <v>0</v>
      </c>
      <c r="G41" s="47"/>
      <c r="H41" s="50"/>
      <c r="I41" s="50"/>
      <c r="J41" s="79"/>
    </row>
    <row r="42" spans="1:10" ht="15" customHeight="1" x14ac:dyDescent="0.35">
      <c r="A42" s="192" t="s">
        <v>60</v>
      </c>
      <c r="B42" s="193"/>
      <c r="C42" s="194"/>
      <c r="D42" s="41"/>
      <c r="E42" s="49">
        <v>300</v>
      </c>
      <c r="F42" s="49">
        <f t="shared" si="1"/>
        <v>0</v>
      </c>
      <c r="G42" s="47"/>
      <c r="H42" s="50"/>
      <c r="I42" s="50"/>
      <c r="J42" s="79"/>
    </row>
    <row r="43" spans="1:10" ht="15" customHeight="1" x14ac:dyDescent="0.35">
      <c r="A43" s="195" t="s">
        <v>119</v>
      </c>
      <c r="B43" s="196"/>
      <c r="C43" s="196"/>
      <c r="D43" s="196"/>
      <c r="E43" s="196"/>
      <c r="F43" s="197"/>
      <c r="G43" s="47"/>
      <c r="H43" s="50"/>
      <c r="I43" s="50"/>
      <c r="J43" s="79"/>
    </row>
    <row r="44" spans="1:10" ht="15" customHeight="1" x14ac:dyDescent="0.35">
      <c r="A44" s="218" t="s">
        <v>215</v>
      </c>
      <c r="B44" s="219"/>
      <c r="C44" s="219"/>
      <c r="D44" s="41"/>
      <c r="E44" s="49">
        <v>1575</v>
      </c>
      <c r="F44" s="49">
        <f>D44*E44</f>
        <v>0</v>
      </c>
      <c r="G44" s="47"/>
      <c r="H44" s="50"/>
      <c r="I44" s="50"/>
      <c r="J44" s="79"/>
    </row>
    <row r="45" spans="1:10" ht="15.65" customHeight="1" x14ac:dyDescent="0.35">
      <c r="A45" s="215" t="s">
        <v>195</v>
      </c>
      <c r="B45" s="216"/>
      <c r="C45" s="217"/>
      <c r="D45" s="92"/>
      <c r="E45" s="109"/>
      <c r="F45" s="91"/>
      <c r="G45" s="47"/>
      <c r="H45" s="78"/>
      <c r="I45" s="185"/>
      <c r="J45" s="185"/>
    </row>
    <row r="46" spans="1:10" ht="15.65" customHeight="1" x14ac:dyDescent="0.35">
      <c r="A46" s="215" t="s">
        <v>62</v>
      </c>
      <c r="B46" s="216"/>
      <c r="C46" s="217"/>
      <c r="D46" s="41"/>
      <c r="E46" s="122">
        <v>500</v>
      </c>
      <c r="F46" s="49">
        <f t="shared" ref="F46:F92" si="2">D46*E46</f>
        <v>0</v>
      </c>
      <c r="G46" s="47"/>
      <c r="H46" s="74"/>
      <c r="I46" s="52"/>
      <c r="J46" s="79"/>
    </row>
    <row r="47" spans="1:10" ht="16.25" customHeight="1" x14ac:dyDescent="0.35">
      <c r="A47" s="215" t="s">
        <v>63</v>
      </c>
      <c r="B47" s="216"/>
      <c r="C47" s="217"/>
      <c r="D47" s="41"/>
      <c r="E47" s="122">
        <v>1450</v>
      </c>
      <c r="F47" s="49">
        <f t="shared" si="2"/>
        <v>0</v>
      </c>
      <c r="G47" s="47"/>
      <c r="H47" s="74"/>
      <c r="I47" s="61"/>
      <c r="J47" s="79"/>
    </row>
    <row r="48" spans="1:10" ht="15.65" customHeight="1" x14ac:dyDescent="0.35">
      <c r="A48" s="215" t="s">
        <v>64</v>
      </c>
      <c r="B48" s="216"/>
      <c r="C48" s="217"/>
      <c r="D48" s="41"/>
      <c r="E48" s="122">
        <v>315</v>
      </c>
      <c r="F48" s="49">
        <f t="shared" si="2"/>
        <v>0</v>
      </c>
      <c r="G48" s="47"/>
      <c r="H48" s="74"/>
      <c r="I48" s="52"/>
      <c r="J48" s="79"/>
    </row>
    <row r="49" spans="1:10" ht="15.65" customHeight="1" x14ac:dyDescent="0.35">
      <c r="A49" s="215" t="s">
        <v>153</v>
      </c>
      <c r="B49" s="216"/>
      <c r="C49" s="217"/>
      <c r="D49" s="82"/>
      <c r="E49" s="125"/>
      <c r="F49" s="85"/>
      <c r="G49" s="47"/>
      <c r="H49" s="74"/>
      <c r="I49" s="52"/>
      <c r="J49" s="79"/>
    </row>
    <row r="50" spans="1:10" ht="15.65" customHeight="1" x14ac:dyDescent="0.35">
      <c r="A50" s="215" t="s">
        <v>66</v>
      </c>
      <c r="B50" s="216"/>
      <c r="C50" s="217"/>
      <c r="D50" s="41"/>
      <c r="E50" s="122">
        <v>1565</v>
      </c>
      <c r="F50" s="49">
        <f t="shared" si="2"/>
        <v>0</v>
      </c>
      <c r="G50" s="47"/>
      <c r="H50" s="74"/>
      <c r="I50" s="52"/>
      <c r="J50" s="79"/>
    </row>
    <row r="51" spans="1:10" ht="15.65" customHeight="1" x14ac:dyDescent="0.35">
      <c r="A51" s="215" t="s">
        <v>198</v>
      </c>
      <c r="B51" s="216"/>
      <c r="C51" s="217"/>
      <c r="D51" s="41"/>
      <c r="E51" s="122">
        <v>1695</v>
      </c>
      <c r="F51" s="49">
        <f t="shared" si="2"/>
        <v>0</v>
      </c>
      <c r="G51" s="47"/>
      <c r="H51" s="74"/>
      <c r="I51" s="52"/>
      <c r="J51" s="79"/>
    </row>
    <row r="52" spans="1:10" ht="15.65" customHeight="1" x14ac:dyDescent="0.35">
      <c r="A52" s="215" t="s">
        <v>147</v>
      </c>
      <c r="B52" s="216"/>
      <c r="C52" s="217"/>
      <c r="D52" s="82"/>
      <c r="E52" s="125"/>
      <c r="F52" s="85"/>
      <c r="G52" s="47"/>
      <c r="H52" s="74"/>
      <c r="I52" s="52"/>
      <c r="J52" s="79"/>
    </row>
    <row r="53" spans="1:10" ht="15.65" customHeight="1" x14ac:dyDescent="0.35">
      <c r="A53" s="215" t="s">
        <v>68</v>
      </c>
      <c r="B53" s="216"/>
      <c r="C53" s="217"/>
      <c r="D53" s="41"/>
      <c r="E53" s="122">
        <v>685</v>
      </c>
      <c r="F53" s="49">
        <f t="shared" si="2"/>
        <v>0</v>
      </c>
      <c r="G53" s="47"/>
      <c r="H53" s="74"/>
      <c r="I53" s="52"/>
      <c r="J53" s="79"/>
    </row>
    <row r="54" spans="1:10" ht="15.65" customHeight="1" x14ac:dyDescent="0.35">
      <c r="A54" s="215" t="s">
        <v>199</v>
      </c>
      <c r="B54" s="216"/>
      <c r="C54" s="217"/>
      <c r="D54" s="41"/>
      <c r="E54" s="122">
        <v>3350</v>
      </c>
      <c r="F54" s="49">
        <f t="shared" si="2"/>
        <v>0</v>
      </c>
      <c r="G54" s="47"/>
      <c r="H54" s="74"/>
      <c r="I54" s="52"/>
      <c r="J54" s="79"/>
    </row>
    <row r="55" spans="1:10" ht="16.25" customHeight="1" x14ac:dyDescent="0.35">
      <c r="A55" s="215" t="s">
        <v>200</v>
      </c>
      <c r="B55" s="216"/>
      <c r="C55" s="217"/>
      <c r="D55" s="41"/>
      <c r="E55" s="122">
        <v>576</v>
      </c>
      <c r="F55" s="49">
        <f t="shared" si="2"/>
        <v>0</v>
      </c>
      <c r="G55" s="47"/>
      <c r="H55" s="74"/>
      <c r="I55" s="52"/>
      <c r="J55" s="79"/>
    </row>
    <row r="56" spans="1:10" ht="15.65" customHeight="1" x14ac:dyDescent="0.35">
      <c r="A56" s="215" t="s">
        <v>201</v>
      </c>
      <c r="B56" s="216"/>
      <c r="C56" s="217"/>
      <c r="D56" s="41"/>
      <c r="E56" s="131">
        <v>25</v>
      </c>
      <c r="F56" s="49">
        <f t="shared" si="2"/>
        <v>0</v>
      </c>
      <c r="G56" s="47"/>
      <c r="H56" s="74"/>
      <c r="I56" s="52"/>
      <c r="J56" s="79"/>
    </row>
    <row r="57" spans="1:10" ht="15.65" customHeight="1" x14ac:dyDescent="0.35">
      <c r="A57" s="215" t="s">
        <v>22</v>
      </c>
      <c r="B57" s="216"/>
      <c r="C57" s="217"/>
      <c r="D57" s="41"/>
      <c r="E57" s="122">
        <v>935</v>
      </c>
      <c r="F57" s="49">
        <f t="shared" si="2"/>
        <v>0</v>
      </c>
      <c r="G57" s="47"/>
      <c r="H57" s="74"/>
      <c r="I57" s="52"/>
      <c r="J57" s="79"/>
    </row>
    <row r="58" spans="1:10" ht="48" customHeight="1" x14ac:dyDescent="0.35">
      <c r="A58" s="215" t="s">
        <v>72</v>
      </c>
      <c r="B58" s="216"/>
      <c r="C58" s="217"/>
      <c r="D58" s="41"/>
      <c r="E58" s="122">
        <v>27400</v>
      </c>
      <c r="F58" s="133">
        <f t="shared" si="2"/>
        <v>0</v>
      </c>
      <c r="G58" s="47"/>
      <c r="H58" s="74"/>
      <c r="I58" s="52"/>
      <c r="J58" s="79"/>
    </row>
    <row r="59" spans="1:10" ht="30" customHeight="1" x14ac:dyDescent="0.35">
      <c r="A59" s="215" t="s">
        <v>188</v>
      </c>
      <c r="B59" s="216"/>
      <c r="C59" s="217"/>
      <c r="D59" s="92"/>
      <c r="E59" s="132"/>
      <c r="F59" s="91"/>
      <c r="G59" s="47"/>
      <c r="H59" s="74"/>
      <c r="I59" s="52"/>
      <c r="J59" s="79"/>
    </row>
    <row r="60" spans="1:10" ht="15" customHeight="1" x14ac:dyDescent="0.35">
      <c r="A60" s="215" t="s">
        <v>120</v>
      </c>
      <c r="B60" s="216"/>
      <c r="C60" s="217"/>
      <c r="D60" s="41"/>
      <c r="E60" s="122">
        <v>425</v>
      </c>
      <c r="F60" s="49">
        <f t="shared" si="2"/>
        <v>0</v>
      </c>
      <c r="G60" s="47"/>
      <c r="H60" s="74"/>
      <c r="I60" s="52"/>
      <c r="J60" s="79"/>
    </row>
    <row r="61" spans="1:10" ht="15" customHeight="1" x14ac:dyDescent="0.35">
      <c r="A61" s="215" t="s">
        <v>73</v>
      </c>
      <c r="B61" s="216"/>
      <c r="C61" s="217"/>
      <c r="D61" s="41"/>
      <c r="E61" s="122">
        <v>2528</v>
      </c>
      <c r="F61" s="49">
        <f t="shared" si="2"/>
        <v>0</v>
      </c>
      <c r="G61" s="47"/>
      <c r="H61" s="74"/>
      <c r="I61" s="52"/>
      <c r="J61" s="79"/>
    </row>
    <row r="62" spans="1:10" ht="15" customHeight="1" x14ac:dyDescent="0.35">
      <c r="A62" s="215" t="s">
        <v>74</v>
      </c>
      <c r="B62" s="216"/>
      <c r="C62" s="217"/>
      <c r="D62" s="41"/>
      <c r="E62" s="122">
        <v>1255</v>
      </c>
      <c r="F62" s="49">
        <f t="shared" si="2"/>
        <v>0</v>
      </c>
      <c r="G62" s="47"/>
      <c r="H62" s="74"/>
      <c r="I62" s="52"/>
      <c r="J62" s="79"/>
    </row>
    <row r="63" spans="1:10" ht="15" customHeight="1" x14ac:dyDescent="0.35">
      <c r="A63" s="215" t="s">
        <v>210</v>
      </c>
      <c r="B63" s="216"/>
      <c r="C63" s="217"/>
      <c r="D63" s="41"/>
      <c r="E63" s="122">
        <v>1560</v>
      </c>
      <c r="F63" s="49">
        <f t="shared" si="2"/>
        <v>0</v>
      </c>
      <c r="G63" s="47"/>
      <c r="H63" s="74"/>
      <c r="I63" s="52"/>
      <c r="J63" s="79"/>
    </row>
    <row r="64" spans="1:10" ht="15" customHeight="1" x14ac:dyDescent="0.35">
      <c r="A64" s="215" t="s">
        <v>76</v>
      </c>
      <c r="B64" s="216"/>
      <c r="C64" s="217"/>
      <c r="D64" s="41"/>
      <c r="E64" s="122">
        <v>2990</v>
      </c>
      <c r="F64" s="49">
        <f t="shared" si="2"/>
        <v>0</v>
      </c>
      <c r="G64" s="47"/>
      <c r="H64" s="74"/>
      <c r="I64" s="52"/>
      <c r="J64" s="79"/>
    </row>
    <row r="65" spans="1:10" ht="15" customHeight="1" x14ac:dyDescent="0.35">
      <c r="A65" s="215" t="s">
        <v>77</v>
      </c>
      <c r="B65" s="216"/>
      <c r="C65" s="217"/>
      <c r="D65" s="41"/>
      <c r="E65" s="122">
        <v>2315</v>
      </c>
      <c r="F65" s="49">
        <f t="shared" si="2"/>
        <v>0</v>
      </c>
      <c r="G65" s="47"/>
      <c r="H65" s="74"/>
      <c r="I65" s="52"/>
      <c r="J65" s="79"/>
    </row>
    <row r="66" spans="1:10" ht="15" customHeight="1" x14ac:dyDescent="0.35">
      <c r="A66" s="215" t="s">
        <v>178</v>
      </c>
      <c r="B66" s="216"/>
      <c r="C66" s="217"/>
      <c r="D66" s="92"/>
      <c r="E66" s="123"/>
      <c r="F66" s="91"/>
      <c r="G66" s="47"/>
      <c r="H66" s="74"/>
      <c r="I66" s="52"/>
      <c r="J66" s="79"/>
    </row>
    <row r="67" spans="1:10" ht="15" customHeight="1" x14ac:dyDescent="0.35">
      <c r="A67" s="215" t="s">
        <v>177</v>
      </c>
      <c r="B67" s="216"/>
      <c r="C67" s="217"/>
      <c r="D67" s="92"/>
      <c r="E67" s="123"/>
      <c r="F67" s="91"/>
      <c r="G67" s="47"/>
      <c r="H67" s="74"/>
      <c r="I67" s="52"/>
      <c r="J67" s="72"/>
    </row>
    <row r="68" spans="1:10" ht="15" customHeight="1" x14ac:dyDescent="0.35">
      <c r="A68" s="215" t="s">
        <v>179</v>
      </c>
      <c r="B68" s="216"/>
      <c r="C68" s="217"/>
      <c r="D68" s="92"/>
      <c r="E68" s="124"/>
      <c r="F68" s="91"/>
      <c r="G68" s="47"/>
      <c r="H68" s="74"/>
      <c r="I68" s="52"/>
      <c r="J68" s="72"/>
    </row>
    <row r="69" spans="1:10" ht="15" customHeight="1" x14ac:dyDescent="0.35">
      <c r="A69" s="215" t="s">
        <v>202</v>
      </c>
      <c r="B69" s="216"/>
      <c r="C69" s="217"/>
      <c r="D69" s="41"/>
      <c r="E69" s="122">
        <v>150</v>
      </c>
      <c r="F69" s="49">
        <f t="shared" si="2"/>
        <v>0</v>
      </c>
      <c r="G69" s="47"/>
      <c r="H69" s="74"/>
      <c r="I69" s="52"/>
      <c r="J69" s="79"/>
    </row>
    <row r="70" spans="1:10" ht="15" customHeight="1" x14ac:dyDescent="0.35">
      <c r="A70" s="215" t="s">
        <v>80</v>
      </c>
      <c r="B70" s="216"/>
      <c r="C70" s="217"/>
      <c r="D70" s="41"/>
      <c r="E70" s="122">
        <v>185</v>
      </c>
      <c r="F70" s="49">
        <f t="shared" si="2"/>
        <v>0</v>
      </c>
      <c r="G70" s="47"/>
      <c r="H70" s="74"/>
      <c r="I70" s="52"/>
      <c r="J70" s="79"/>
    </row>
    <row r="71" spans="1:10" ht="15" customHeight="1" x14ac:dyDescent="0.35">
      <c r="A71" s="215" t="s">
        <v>81</v>
      </c>
      <c r="B71" s="216"/>
      <c r="C71" s="217"/>
      <c r="D71" s="41"/>
      <c r="E71" s="122">
        <v>8050</v>
      </c>
      <c r="F71" s="49">
        <f t="shared" si="2"/>
        <v>0</v>
      </c>
      <c r="G71" s="47"/>
      <c r="H71" s="74"/>
      <c r="I71" s="52"/>
      <c r="J71" s="79"/>
    </row>
    <row r="72" spans="1:10" ht="15" customHeight="1" x14ac:dyDescent="0.35">
      <c r="A72" s="215" t="s">
        <v>176</v>
      </c>
      <c r="B72" s="216"/>
      <c r="C72" s="217"/>
      <c r="D72" s="92"/>
      <c r="E72" s="124"/>
      <c r="F72" s="91"/>
      <c r="G72" s="47"/>
      <c r="H72" s="74"/>
      <c r="I72" s="52"/>
      <c r="J72" s="79"/>
    </row>
    <row r="73" spans="1:10" ht="15" customHeight="1" x14ac:dyDescent="0.35">
      <c r="A73" s="215" t="s">
        <v>203</v>
      </c>
      <c r="B73" s="216"/>
      <c r="C73" s="217"/>
      <c r="D73" s="41"/>
      <c r="E73" s="122">
        <v>310</v>
      </c>
      <c r="F73" s="49">
        <f t="shared" si="2"/>
        <v>0</v>
      </c>
      <c r="G73" s="47"/>
      <c r="H73" s="74"/>
      <c r="I73" s="52"/>
      <c r="J73" s="79"/>
    </row>
    <row r="74" spans="1:10" ht="19.25" customHeight="1" x14ac:dyDescent="0.35">
      <c r="A74" s="215" t="s">
        <v>83</v>
      </c>
      <c r="B74" s="216"/>
      <c r="C74" s="217"/>
      <c r="D74" s="41"/>
      <c r="E74" s="122">
        <v>1850</v>
      </c>
      <c r="F74" s="49">
        <f t="shared" si="2"/>
        <v>0</v>
      </c>
      <c r="H74" s="74"/>
      <c r="I74" s="52"/>
      <c r="J74" s="79"/>
    </row>
    <row r="75" spans="1:10" ht="19.25" customHeight="1" x14ac:dyDescent="0.35">
      <c r="A75" s="215" t="s">
        <v>209</v>
      </c>
      <c r="B75" s="216"/>
      <c r="C75" s="217"/>
      <c r="D75" s="41"/>
      <c r="E75" s="122">
        <v>1600</v>
      </c>
      <c r="F75" s="49">
        <f t="shared" si="2"/>
        <v>0</v>
      </c>
      <c r="H75" s="74"/>
      <c r="I75" s="52"/>
      <c r="J75" s="79"/>
    </row>
    <row r="76" spans="1:10" ht="15.65" customHeight="1" x14ac:dyDescent="0.35">
      <c r="A76" s="215" t="s">
        <v>85</v>
      </c>
      <c r="B76" s="216"/>
      <c r="C76" s="217"/>
      <c r="D76" s="41"/>
      <c r="E76" s="122">
        <v>1180</v>
      </c>
      <c r="F76" s="49">
        <f t="shared" si="2"/>
        <v>0</v>
      </c>
      <c r="H76" s="74"/>
      <c r="I76" s="50"/>
      <c r="J76" s="79"/>
    </row>
    <row r="77" spans="1:10" x14ac:dyDescent="0.35">
      <c r="A77" s="215" t="s">
        <v>204</v>
      </c>
      <c r="B77" s="216"/>
      <c r="C77" s="217"/>
      <c r="D77" s="41"/>
      <c r="E77" s="122">
        <v>550</v>
      </c>
      <c r="F77" s="49">
        <f t="shared" si="2"/>
        <v>0</v>
      </c>
      <c r="H77" s="74"/>
      <c r="I77" s="50"/>
      <c r="J77" s="79"/>
    </row>
    <row r="78" spans="1:10" x14ac:dyDescent="0.35">
      <c r="A78" s="215" t="s">
        <v>205</v>
      </c>
      <c r="B78" s="216"/>
      <c r="C78" s="217"/>
      <c r="D78" s="41"/>
      <c r="E78" s="122">
        <v>24345</v>
      </c>
      <c r="F78" s="49">
        <f t="shared" si="2"/>
        <v>0</v>
      </c>
      <c r="H78" s="74"/>
      <c r="I78" s="50"/>
      <c r="J78" s="79"/>
    </row>
    <row r="79" spans="1:10" x14ac:dyDescent="0.35">
      <c r="A79" s="215" t="s">
        <v>206</v>
      </c>
      <c r="B79" s="216"/>
      <c r="C79" s="217"/>
      <c r="D79" s="41"/>
      <c r="E79" s="131">
        <v>-600</v>
      </c>
      <c r="F79" s="49">
        <f t="shared" si="2"/>
        <v>0</v>
      </c>
      <c r="H79" s="74"/>
      <c r="I79" s="50"/>
      <c r="J79" s="79"/>
    </row>
    <row r="80" spans="1:10" ht="15.65" customHeight="1" x14ac:dyDescent="0.35">
      <c r="A80" s="215" t="s">
        <v>88</v>
      </c>
      <c r="B80" s="216"/>
      <c r="C80" s="217"/>
      <c r="D80" s="65"/>
      <c r="E80" s="122">
        <v>390</v>
      </c>
      <c r="F80" s="49">
        <f t="shared" si="2"/>
        <v>0</v>
      </c>
      <c r="H80" s="74"/>
      <c r="I80" s="50"/>
      <c r="J80" s="79"/>
    </row>
    <row r="81" spans="1:10" ht="33" customHeight="1" x14ac:dyDescent="0.35">
      <c r="A81" s="215" t="s">
        <v>143</v>
      </c>
      <c r="B81" s="216"/>
      <c r="C81" s="217"/>
      <c r="D81" s="86"/>
      <c r="E81" s="125" t="s">
        <v>124</v>
      </c>
      <c r="F81" s="85"/>
      <c r="H81" s="74"/>
      <c r="I81" s="50"/>
      <c r="J81" s="79"/>
    </row>
    <row r="82" spans="1:10" ht="33" customHeight="1" x14ac:dyDescent="0.35">
      <c r="A82" s="215" t="s">
        <v>144</v>
      </c>
      <c r="B82" s="216"/>
      <c r="C82" s="217"/>
      <c r="D82" s="86"/>
      <c r="E82" s="127" t="s">
        <v>124</v>
      </c>
      <c r="F82" s="85"/>
      <c r="H82" s="74"/>
      <c r="I82" s="50"/>
      <c r="J82" s="79"/>
    </row>
    <row r="83" spans="1:10" ht="29.4" customHeight="1" x14ac:dyDescent="0.35">
      <c r="A83" s="215" t="s">
        <v>135</v>
      </c>
      <c r="B83" s="216"/>
      <c r="C83" s="217"/>
      <c r="D83" s="86"/>
      <c r="E83" s="127" t="s">
        <v>124</v>
      </c>
      <c r="F83" s="85"/>
      <c r="H83" s="74"/>
      <c r="I83" s="51"/>
      <c r="J83" s="79"/>
    </row>
    <row r="84" spans="1:10" ht="29" customHeight="1" x14ac:dyDescent="0.35">
      <c r="A84" s="215" t="s">
        <v>161</v>
      </c>
      <c r="B84" s="216"/>
      <c r="C84" s="217"/>
      <c r="D84" s="86"/>
      <c r="E84" s="125" t="s">
        <v>124</v>
      </c>
      <c r="F84" s="85"/>
      <c r="H84" s="74"/>
      <c r="I84" s="51"/>
      <c r="J84" s="79"/>
    </row>
    <row r="85" spans="1:10" x14ac:dyDescent="0.35">
      <c r="A85" s="215" t="s">
        <v>136</v>
      </c>
      <c r="B85" s="216"/>
      <c r="C85" s="217"/>
      <c r="D85" s="86"/>
      <c r="E85" s="129"/>
      <c r="F85" s="85"/>
      <c r="H85" s="76"/>
      <c r="I85" s="63"/>
      <c r="J85" s="79"/>
    </row>
    <row r="86" spans="1:10" x14ac:dyDescent="0.35">
      <c r="A86" s="215" t="s">
        <v>207</v>
      </c>
      <c r="B86" s="216"/>
      <c r="C86" s="217"/>
      <c r="D86" s="99"/>
      <c r="E86" s="128">
        <v>4440</v>
      </c>
      <c r="F86" s="93">
        <f>D86*E86</f>
        <v>0</v>
      </c>
      <c r="H86" s="76"/>
      <c r="I86" s="63"/>
      <c r="J86" s="79"/>
    </row>
    <row r="87" spans="1:10" ht="32.4" customHeight="1" x14ac:dyDescent="0.35">
      <c r="A87" s="215" t="s">
        <v>166</v>
      </c>
      <c r="B87" s="216"/>
      <c r="C87" s="217"/>
      <c r="D87" s="86"/>
      <c r="E87" s="129"/>
      <c r="F87" s="85"/>
      <c r="H87" s="76"/>
      <c r="I87" s="63"/>
      <c r="J87" s="79"/>
    </row>
    <row r="88" spans="1:10" ht="33.65" customHeight="1" x14ac:dyDescent="0.35">
      <c r="A88" s="215" t="s">
        <v>99</v>
      </c>
      <c r="B88" s="216"/>
      <c r="C88" s="217"/>
      <c r="D88" s="65"/>
      <c r="E88" s="130">
        <v>1721</v>
      </c>
      <c r="F88" s="49">
        <f t="shared" si="2"/>
        <v>0</v>
      </c>
      <c r="H88" s="76"/>
      <c r="I88" s="63"/>
      <c r="J88" s="79"/>
    </row>
    <row r="89" spans="1:10" ht="30.65" customHeight="1" x14ac:dyDescent="0.35">
      <c r="A89" s="215" t="s">
        <v>100</v>
      </c>
      <c r="B89" s="216"/>
      <c r="C89" s="217"/>
      <c r="D89" s="65"/>
      <c r="E89" s="130">
        <v>1680</v>
      </c>
      <c r="F89" s="49">
        <f t="shared" si="2"/>
        <v>0</v>
      </c>
      <c r="H89" s="76"/>
      <c r="I89" s="63"/>
      <c r="J89" s="79"/>
    </row>
    <row r="90" spans="1:10" ht="30.65" customHeight="1" x14ac:dyDescent="0.35">
      <c r="A90" s="215" t="s">
        <v>101</v>
      </c>
      <c r="B90" s="216"/>
      <c r="C90" s="217"/>
      <c r="D90" s="99"/>
      <c r="E90" s="128">
        <v>32</v>
      </c>
      <c r="F90" s="49">
        <f t="shared" si="2"/>
        <v>0</v>
      </c>
      <c r="H90" s="76"/>
      <c r="I90" s="63"/>
      <c r="J90" s="79"/>
    </row>
    <row r="91" spans="1:10" x14ac:dyDescent="0.35">
      <c r="A91" s="215" t="s">
        <v>208</v>
      </c>
      <c r="B91" s="216"/>
      <c r="C91" s="217"/>
      <c r="D91" s="99"/>
      <c r="E91" s="128">
        <v>1295</v>
      </c>
      <c r="F91" s="49">
        <f t="shared" si="2"/>
        <v>0</v>
      </c>
      <c r="H91" s="76"/>
      <c r="I91" s="63"/>
      <c r="J91" s="79"/>
    </row>
    <row r="92" spans="1:10" x14ac:dyDescent="0.35">
      <c r="A92" s="215" t="s">
        <v>213</v>
      </c>
      <c r="B92" s="216"/>
      <c r="C92" s="217"/>
      <c r="D92" s="99"/>
      <c r="E92" s="128">
        <v>3115</v>
      </c>
      <c r="F92" s="49">
        <f t="shared" si="2"/>
        <v>0</v>
      </c>
      <c r="H92" s="76"/>
      <c r="I92" s="63"/>
      <c r="J92" s="79"/>
    </row>
    <row r="93" spans="1:10" x14ac:dyDescent="0.35">
      <c r="A93" s="53"/>
      <c r="B93" s="53"/>
      <c r="C93" s="53"/>
      <c r="D93" s="111"/>
      <c r="E93" s="112"/>
      <c r="F93" s="113"/>
    </row>
    <row r="94" spans="1:10" x14ac:dyDescent="0.35">
      <c r="D94" s="149" t="s">
        <v>24</v>
      </c>
      <c r="E94" s="149"/>
      <c r="F94" s="27">
        <f>SUM(F20:F92)</f>
        <v>0</v>
      </c>
    </row>
    <row r="95" spans="1:10" x14ac:dyDescent="0.35">
      <c r="D95" s="149" t="s">
        <v>25</v>
      </c>
      <c r="E95" s="149"/>
      <c r="F95" s="29">
        <f>ROUNDDOWN((F94*0.8),0)</f>
        <v>0</v>
      </c>
    </row>
    <row r="96" spans="1:10" x14ac:dyDescent="0.35">
      <c r="D96" s="150" t="s">
        <v>26</v>
      </c>
      <c r="E96" s="151"/>
      <c r="F96" s="29">
        <f>F94-F95</f>
        <v>0</v>
      </c>
    </row>
    <row r="97" spans="1:6" x14ac:dyDescent="0.35">
      <c r="A97" s="19"/>
      <c r="B97" s="19"/>
      <c r="C97" s="19"/>
      <c r="D97" s="30"/>
      <c r="E97" s="30"/>
      <c r="F97" s="31"/>
    </row>
    <row r="98" spans="1:6" x14ac:dyDescent="0.35">
      <c r="A98" s="184" t="s">
        <v>114</v>
      </c>
      <c r="B98" s="184"/>
      <c r="C98" s="184"/>
      <c r="D98" s="184"/>
      <c r="E98" s="184"/>
      <c r="F98" s="66"/>
    </row>
    <row r="99" spans="1:6" x14ac:dyDescent="0.35">
      <c r="A99" s="214" t="s">
        <v>115</v>
      </c>
      <c r="B99" s="214"/>
      <c r="C99" s="214"/>
      <c r="D99" s="214"/>
      <c r="E99" s="214"/>
      <c r="F99" s="66"/>
    </row>
    <row r="100" spans="1:6" x14ac:dyDescent="0.35">
      <c r="A100" s="19"/>
      <c r="B100" s="19"/>
      <c r="C100" s="19"/>
      <c r="D100" s="30"/>
      <c r="E100" s="30"/>
      <c r="F100" s="31"/>
    </row>
    <row r="101" spans="1:6" x14ac:dyDescent="0.35">
      <c r="A101" s="143"/>
      <c r="B101" s="143"/>
      <c r="C101" s="143"/>
      <c r="D101" s="143"/>
    </row>
    <row r="102" spans="1:6" x14ac:dyDescent="0.35">
      <c r="A102" s="142" t="s">
        <v>27</v>
      </c>
      <c r="B102" s="143"/>
      <c r="C102" s="143"/>
      <c r="D102" s="143"/>
    </row>
    <row r="105" spans="1:6" x14ac:dyDescent="0.35">
      <c r="A105" s="32" t="s">
        <v>28</v>
      </c>
      <c r="C105" s="208"/>
      <c r="D105" s="208"/>
      <c r="E105" s="106"/>
      <c r="F105" s="212"/>
    </row>
    <row r="106" spans="1:6" ht="16" thickBot="1" x14ac:dyDescent="0.4">
      <c r="A106" t="s">
        <v>29</v>
      </c>
      <c r="C106" s="209"/>
      <c r="D106" s="209"/>
      <c r="F106" s="213"/>
    </row>
    <row r="107" spans="1:6" x14ac:dyDescent="0.35">
      <c r="C107" s="141" t="s">
        <v>30</v>
      </c>
      <c r="D107" s="141"/>
      <c r="E107" s="106"/>
      <c r="F107" s="116" t="s">
        <v>31</v>
      </c>
    </row>
    <row r="108" spans="1:6" x14ac:dyDescent="0.35">
      <c r="A108" t="s">
        <v>32</v>
      </c>
      <c r="C108" s="208"/>
      <c r="D108" s="208"/>
      <c r="E108" s="106"/>
      <c r="F108" s="210"/>
    </row>
    <row r="109" spans="1:6" ht="16" thickBot="1" x14ac:dyDescent="0.4">
      <c r="A109" t="s">
        <v>29</v>
      </c>
      <c r="C109" s="209"/>
      <c r="D109" s="209"/>
      <c r="F109" s="211"/>
    </row>
    <row r="110" spans="1:6" x14ac:dyDescent="0.35">
      <c r="C110" s="141" t="s">
        <v>30</v>
      </c>
      <c r="D110" s="141"/>
      <c r="E110" s="106"/>
      <c r="F110" s="116" t="s">
        <v>31</v>
      </c>
    </row>
    <row r="111" spans="1:6" x14ac:dyDescent="0.35">
      <c r="A111" s="35" t="s">
        <v>33</v>
      </c>
      <c r="B111" s="35"/>
      <c r="C111" s="35"/>
      <c r="D111" s="35"/>
      <c r="E111" s="106"/>
      <c r="F111" s="35"/>
    </row>
    <row r="112" spans="1:6" x14ac:dyDescent="0.35">
      <c r="E112" s="106"/>
    </row>
    <row r="122" spans="4:6" x14ac:dyDescent="0.35">
      <c r="D122" s="19"/>
      <c r="E122" s="54"/>
      <c r="F122" s="55"/>
    </row>
  </sheetData>
  <sheetProtection selectLockedCells="1"/>
  <mergeCells count="118">
    <mergeCell ref="C105:D106"/>
    <mergeCell ref="F105:F106"/>
    <mergeCell ref="C107:D107"/>
    <mergeCell ref="C108:D109"/>
    <mergeCell ref="F108:F109"/>
    <mergeCell ref="C110:D110"/>
    <mergeCell ref="D95:E95"/>
    <mergeCell ref="D96:E96"/>
    <mergeCell ref="A98:E98"/>
    <mergeCell ref="A99:E99"/>
    <mergeCell ref="A101:D101"/>
    <mergeCell ref="A102:D102"/>
    <mergeCell ref="A87:C87"/>
    <mergeCell ref="A88:C88"/>
    <mergeCell ref="A89:C89"/>
    <mergeCell ref="A90:C90"/>
    <mergeCell ref="A91:C91"/>
    <mergeCell ref="D94:E94"/>
    <mergeCell ref="A92:C92"/>
    <mergeCell ref="A81:C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I45:J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F43"/>
    <mergeCell ref="A45:C45"/>
    <mergeCell ref="I34:J34"/>
    <mergeCell ref="A35:C35"/>
    <mergeCell ref="A36:C36"/>
    <mergeCell ref="A37:F37"/>
    <mergeCell ref="A38:C38"/>
    <mergeCell ref="I38:J38"/>
    <mergeCell ref="A44:C44"/>
    <mergeCell ref="A29:C29"/>
    <mergeCell ref="A30:C30"/>
    <mergeCell ref="A31:C31"/>
    <mergeCell ref="A32:C32"/>
    <mergeCell ref="A33:F33"/>
    <mergeCell ref="A34:C34"/>
    <mergeCell ref="H24:I24"/>
    <mergeCell ref="A25:C25"/>
    <mergeCell ref="I25:J25"/>
    <mergeCell ref="A26:C26"/>
    <mergeCell ref="A27:C27"/>
    <mergeCell ref="A28:C28"/>
    <mergeCell ref="B17:D17"/>
    <mergeCell ref="A18:D18"/>
    <mergeCell ref="A20:C20"/>
    <mergeCell ref="A21:C21"/>
    <mergeCell ref="A23:C23"/>
    <mergeCell ref="A24:F24"/>
    <mergeCell ref="A22:C22"/>
    <mergeCell ref="B11:C11"/>
    <mergeCell ref="B12:C12"/>
    <mergeCell ref="B13:D13"/>
    <mergeCell ref="B14:D14"/>
    <mergeCell ref="B15:D15"/>
    <mergeCell ref="E16:F16"/>
    <mergeCell ref="B8:F8"/>
    <mergeCell ref="B9:F9"/>
    <mergeCell ref="B10:C10"/>
    <mergeCell ref="D10:F10"/>
    <mergeCell ref="A4:A5"/>
    <mergeCell ref="B4:B5"/>
    <mergeCell ref="C4:C5"/>
    <mergeCell ref="D4:D5"/>
    <mergeCell ref="E4:E5"/>
    <mergeCell ref="F4:F5"/>
    <mergeCell ref="A1:F1"/>
    <mergeCell ref="A2:A3"/>
    <mergeCell ref="B2:B3"/>
    <mergeCell ref="C2:C3"/>
    <mergeCell ref="D2:D3"/>
    <mergeCell ref="E2:E3"/>
    <mergeCell ref="F2:F3"/>
    <mergeCell ref="B6:E6"/>
    <mergeCell ref="B7:E7"/>
  </mergeCells>
  <phoneticPr fontId="29" type="noConversion"/>
  <conditionalFormatting sqref="D66">
    <cfRule type="expression" dxfId="6" priority="1">
      <formula>#REF!&gt;0</formula>
    </cfRule>
  </conditionalFormatting>
  <hyperlinks>
    <hyperlink ref="B17" r:id="rId1" display="dmcconnell@american-bus-inc.com" xr:uid="{A7DD979E-F0C2-498E-9A1E-E8092AA6C066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B4722-9479-4B06-899F-DD5EAC4FE322}">
  <dimension ref="A1:I108"/>
  <sheetViews>
    <sheetView topLeftCell="A13" workbookViewId="0">
      <selection activeCell="B16" sqref="B16:D17"/>
    </sheetView>
  </sheetViews>
  <sheetFormatPr defaultColWidth="8.6328125"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  <col min="9" max="9" width="9.6328125" bestFit="1" customWidth="1"/>
  </cols>
  <sheetData>
    <row r="1" spans="1:6" ht="15.5" x14ac:dyDescent="0.35">
      <c r="A1" s="186" t="s">
        <v>91</v>
      </c>
      <c r="B1" s="186"/>
      <c r="C1" s="186"/>
      <c r="D1" s="186"/>
      <c r="E1" s="186"/>
      <c r="F1" s="186"/>
    </row>
    <row r="2" spans="1:6" x14ac:dyDescent="0.35">
      <c r="A2" s="166" t="s">
        <v>0</v>
      </c>
      <c r="B2" s="168" t="s">
        <v>1</v>
      </c>
      <c r="C2" s="168" t="s">
        <v>2</v>
      </c>
      <c r="D2" s="166" t="s">
        <v>3</v>
      </c>
      <c r="E2" s="166" t="s">
        <v>4</v>
      </c>
      <c r="F2" s="166" t="s">
        <v>5</v>
      </c>
    </row>
    <row r="3" spans="1:6" x14ac:dyDescent="0.35">
      <c r="A3" s="167"/>
      <c r="B3" s="169"/>
      <c r="C3" s="169"/>
      <c r="D3" s="167"/>
      <c r="E3" s="167"/>
      <c r="F3" s="167"/>
    </row>
    <row r="4" spans="1:6" ht="14.75" customHeight="1" x14ac:dyDescent="0.35">
      <c r="A4" s="172" t="s">
        <v>92</v>
      </c>
      <c r="B4" s="172" t="s">
        <v>125</v>
      </c>
      <c r="C4" s="172"/>
      <c r="D4" s="174"/>
      <c r="E4" s="174"/>
      <c r="F4" s="171"/>
    </row>
    <row r="5" spans="1:6" ht="14.75" customHeight="1" x14ac:dyDescent="0.35">
      <c r="A5" s="173"/>
      <c r="B5" s="173"/>
      <c r="C5" s="173"/>
      <c r="D5" s="175"/>
      <c r="E5" s="175"/>
      <c r="F5" s="171"/>
    </row>
    <row r="6" spans="1:6" ht="15.5" x14ac:dyDescent="0.35">
      <c r="A6" s="1" t="s">
        <v>6</v>
      </c>
      <c r="B6" s="162"/>
      <c r="C6" s="177"/>
      <c r="D6" s="177"/>
      <c r="E6" s="163"/>
      <c r="F6" s="2"/>
    </row>
    <row r="7" spans="1:6" ht="31" x14ac:dyDescent="0.35">
      <c r="A7" s="37" t="s">
        <v>7</v>
      </c>
      <c r="B7" s="162"/>
      <c r="C7" s="177"/>
      <c r="D7" s="177"/>
      <c r="E7" s="163"/>
      <c r="F7" s="3"/>
    </row>
    <row r="8" spans="1:6" ht="30.65" customHeight="1" x14ac:dyDescent="0.35">
      <c r="A8" s="37" t="s">
        <v>8</v>
      </c>
      <c r="B8" s="162"/>
      <c r="C8" s="177"/>
      <c r="D8" s="177"/>
      <c r="E8" s="177"/>
      <c r="F8" s="163"/>
    </row>
    <row r="9" spans="1:6" ht="15.5" x14ac:dyDescent="0.35">
      <c r="A9" s="37" t="s">
        <v>9</v>
      </c>
      <c r="B9" s="162"/>
      <c r="C9" s="177"/>
      <c r="D9" s="177"/>
      <c r="E9" s="177"/>
      <c r="F9" s="163"/>
    </row>
    <row r="10" spans="1:6" ht="15.5" x14ac:dyDescent="0.35">
      <c r="A10" s="38" t="s">
        <v>10</v>
      </c>
      <c r="B10" s="178"/>
      <c r="C10" s="179"/>
      <c r="D10" s="4" t="s">
        <v>11</v>
      </c>
      <c r="E10" s="222"/>
      <c r="F10" s="223"/>
    </row>
    <row r="11" spans="1:6" ht="15.5" x14ac:dyDescent="0.35">
      <c r="A11" s="38" t="s">
        <v>12</v>
      </c>
      <c r="B11" s="220"/>
      <c r="C11" s="221"/>
      <c r="D11" s="56"/>
      <c r="E11" s="56"/>
      <c r="F11" s="56"/>
    </row>
    <row r="12" spans="1:6" ht="15.5" x14ac:dyDescent="0.35">
      <c r="A12" s="39" t="s">
        <v>13</v>
      </c>
      <c r="B12" s="162"/>
      <c r="C12" s="163"/>
      <c r="D12" s="57"/>
      <c r="E12" s="57"/>
      <c r="F12" s="57"/>
    </row>
    <row r="13" spans="1:6" ht="15.5" x14ac:dyDescent="0.35">
      <c r="A13" s="7" t="s">
        <v>14</v>
      </c>
      <c r="B13" s="164" t="s">
        <v>93</v>
      </c>
      <c r="C13" s="165"/>
      <c r="D13" s="165"/>
      <c r="E13" s="8"/>
      <c r="F13" s="9"/>
    </row>
    <row r="14" spans="1:6" ht="15.5" x14ac:dyDescent="0.35">
      <c r="A14" s="10" t="s">
        <v>15</v>
      </c>
      <c r="B14" s="152" t="s">
        <v>94</v>
      </c>
      <c r="C14" s="153"/>
      <c r="D14" s="153"/>
      <c r="E14" s="11"/>
      <c r="F14" s="12"/>
    </row>
    <row r="15" spans="1:6" ht="15.5" x14ac:dyDescent="0.35">
      <c r="A15" s="13"/>
      <c r="B15" s="152" t="s">
        <v>34</v>
      </c>
      <c r="C15" s="153"/>
      <c r="D15" s="153"/>
      <c r="E15" s="11"/>
      <c r="F15" s="12"/>
    </row>
    <row r="16" spans="1:6" ht="15.5" x14ac:dyDescent="0.35">
      <c r="A16" s="14" t="s">
        <v>9</v>
      </c>
      <c r="B16" s="62" t="s">
        <v>226</v>
      </c>
      <c r="C16" s="180" t="s">
        <v>227</v>
      </c>
      <c r="D16" s="180"/>
      <c r="E16" s="181" t="s">
        <v>225</v>
      </c>
      <c r="F16" s="176"/>
    </row>
    <row r="17" spans="1:9" ht="17.5" x14ac:dyDescent="0.35">
      <c r="A17" s="16"/>
      <c r="B17" s="154" t="s">
        <v>228</v>
      </c>
      <c r="C17" s="155"/>
      <c r="D17" s="155"/>
      <c r="E17" s="17"/>
      <c r="F17" s="18"/>
    </row>
    <row r="18" spans="1:9" ht="15.5" x14ac:dyDescent="0.35">
      <c r="A18" s="156" t="s">
        <v>113</v>
      </c>
      <c r="B18" s="156"/>
      <c r="C18" s="156"/>
      <c r="D18" s="156"/>
      <c r="E18" s="19"/>
      <c r="F18" s="20"/>
    </row>
    <row r="19" spans="1:9" ht="15.5" x14ac:dyDescent="0.35">
      <c r="A19" s="21" t="s">
        <v>18</v>
      </c>
      <c r="B19" s="22"/>
      <c r="C19" s="23"/>
      <c r="D19" s="24" t="s">
        <v>19</v>
      </c>
      <c r="E19" s="24" t="s">
        <v>20</v>
      </c>
      <c r="F19" s="25" t="s">
        <v>21</v>
      </c>
    </row>
    <row r="20" spans="1:9" ht="15.5" x14ac:dyDescent="0.35">
      <c r="A20" s="170" t="s">
        <v>95</v>
      </c>
      <c r="B20" s="170" t="s">
        <v>43</v>
      </c>
      <c r="C20" s="170" t="s">
        <v>43</v>
      </c>
      <c r="D20" s="41"/>
      <c r="E20" s="42">
        <v>117862</v>
      </c>
      <c r="F20" s="26">
        <f>D20*E20</f>
        <v>0</v>
      </c>
      <c r="I20" s="64"/>
    </row>
    <row r="21" spans="1:9" ht="15.5" x14ac:dyDescent="0.35">
      <c r="A21" s="170" t="s">
        <v>96</v>
      </c>
      <c r="B21" s="170" t="s">
        <v>45</v>
      </c>
      <c r="C21" s="170" t="s">
        <v>45</v>
      </c>
      <c r="D21" s="41"/>
      <c r="E21" s="42">
        <v>117484</v>
      </c>
      <c r="F21" s="26">
        <f>D21*E21</f>
        <v>0</v>
      </c>
      <c r="I21" s="64"/>
    </row>
    <row r="22" spans="1:9" ht="15.5" x14ac:dyDescent="0.35">
      <c r="A22" s="203" t="s">
        <v>48</v>
      </c>
      <c r="B22" s="204"/>
      <c r="C22" s="204"/>
      <c r="D22" s="44"/>
      <c r="E22" s="45"/>
      <c r="F22" s="46"/>
    </row>
    <row r="23" spans="1:9" ht="15.65" customHeight="1" x14ac:dyDescent="0.35">
      <c r="A23" s="195" t="s">
        <v>116</v>
      </c>
      <c r="B23" s="196"/>
      <c r="C23" s="196"/>
      <c r="D23" s="196"/>
      <c r="E23" s="196"/>
      <c r="F23" s="197"/>
    </row>
    <row r="24" spans="1:9" ht="15" customHeight="1" x14ac:dyDescent="0.35">
      <c r="A24" s="192" t="s">
        <v>23</v>
      </c>
      <c r="B24" s="193"/>
      <c r="C24" s="194"/>
      <c r="D24" s="41"/>
      <c r="E24" s="96">
        <v>815</v>
      </c>
      <c r="F24" s="49">
        <f t="shared" ref="F24:F41" si="0">D24*E24</f>
        <v>0</v>
      </c>
    </row>
    <row r="25" spans="1:9" ht="15" customHeight="1" x14ac:dyDescent="0.35">
      <c r="A25" s="192" t="s">
        <v>49</v>
      </c>
      <c r="B25" s="193"/>
      <c r="C25" s="194"/>
      <c r="D25" s="41"/>
      <c r="E25" s="96">
        <v>1250</v>
      </c>
      <c r="F25" s="49">
        <f t="shared" si="0"/>
        <v>0</v>
      </c>
    </row>
    <row r="26" spans="1:9" ht="15" customHeight="1" x14ac:dyDescent="0.35">
      <c r="A26" s="192" t="s">
        <v>50</v>
      </c>
      <c r="B26" s="193"/>
      <c r="C26" s="194"/>
      <c r="D26" s="41"/>
      <c r="E26" s="96">
        <v>1970</v>
      </c>
      <c r="F26" s="49">
        <f t="shared" si="0"/>
        <v>0</v>
      </c>
    </row>
    <row r="27" spans="1:9" ht="15" customHeight="1" x14ac:dyDescent="0.35">
      <c r="A27" s="192" t="s">
        <v>51</v>
      </c>
      <c r="B27" s="193"/>
      <c r="C27" s="194"/>
      <c r="D27" s="41"/>
      <c r="E27" s="96">
        <v>1515</v>
      </c>
      <c r="F27" s="49">
        <f t="shared" si="0"/>
        <v>0</v>
      </c>
    </row>
    <row r="28" spans="1:9" ht="15" customHeight="1" x14ac:dyDescent="0.35">
      <c r="A28" s="192" t="s">
        <v>52</v>
      </c>
      <c r="B28" s="193"/>
      <c r="C28" s="194"/>
      <c r="D28" s="41"/>
      <c r="E28" s="96">
        <v>1230</v>
      </c>
      <c r="F28" s="49">
        <f t="shared" si="0"/>
        <v>0</v>
      </c>
    </row>
    <row r="29" spans="1:9" ht="15" customHeight="1" x14ac:dyDescent="0.35">
      <c r="A29" s="192" t="s">
        <v>53</v>
      </c>
      <c r="B29" s="193"/>
      <c r="C29" s="194"/>
      <c r="D29" s="41"/>
      <c r="E29" s="96">
        <v>1590</v>
      </c>
      <c r="F29" s="49">
        <f t="shared" si="0"/>
        <v>0</v>
      </c>
    </row>
    <row r="30" spans="1:9" ht="15" customHeight="1" x14ac:dyDescent="0.35">
      <c r="A30" s="192" t="s">
        <v>54</v>
      </c>
      <c r="B30" s="193"/>
      <c r="C30" s="194"/>
      <c r="D30" s="41"/>
      <c r="E30" s="96">
        <v>45</v>
      </c>
      <c r="F30" s="49">
        <f t="shared" si="0"/>
        <v>0</v>
      </c>
    </row>
    <row r="31" spans="1:9" ht="17.399999999999999" customHeight="1" x14ac:dyDescent="0.35">
      <c r="A31" s="192" t="s">
        <v>55</v>
      </c>
      <c r="B31" s="193"/>
      <c r="C31" s="194"/>
      <c r="D31" s="41"/>
      <c r="E31" s="96">
        <v>147</v>
      </c>
      <c r="F31" s="49">
        <f t="shared" si="0"/>
        <v>0</v>
      </c>
    </row>
    <row r="32" spans="1:9" ht="15" customHeight="1" x14ac:dyDescent="0.35">
      <c r="A32" s="195" t="s">
        <v>117</v>
      </c>
      <c r="B32" s="196"/>
      <c r="C32" s="196"/>
      <c r="D32" s="196"/>
      <c r="E32" s="196"/>
      <c r="F32" s="197"/>
    </row>
    <row r="33" spans="1:6" ht="15.5" x14ac:dyDescent="0.35">
      <c r="A33" s="198" t="s">
        <v>132</v>
      </c>
      <c r="B33" s="199"/>
      <c r="C33" s="200"/>
      <c r="D33" s="84"/>
      <c r="E33" s="85"/>
      <c r="F33" s="85"/>
    </row>
    <row r="34" spans="1:6" ht="15" customHeight="1" x14ac:dyDescent="0.35">
      <c r="A34" s="198" t="s">
        <v>133</v>
      </c>
      <c r="B34" s="199"/>
      <c r="C34" s="200"/>
      <c r="D34" s="84"/>
      <c r="E34" s="85"/>
      <c r="F34" s="85"/>
    </row>
    <row r="35" spans="1:6" ht="15.5" x14ac:dyDescent="0.35">
      <c r="A35" s="198" t="s">
        <v>134</v>
      </c>
      <c r="B35" s="199"/>
      <c r="C35" s="200"/>
      <c r="D35" s="41"/>
      <c r="E35" s="49">
        <v>265</v>
      </c>
      <c r="F35" s="49">
        <f t="shared" si="0"/>
        <v>0</v>
      </c>
    </row>
    <row r="36" spans="1:6" ht="15" customHeight="1" x14ac:dyDescent="0.35">
      <c r="A36" s="195" t="s">
        <v>118</v>
      </c>
      <c r="B36" s="196"/>
      <c r="C36" s="196"/>
      <c r="D36" s="196"/>
      <c r="E36" s="196"/>
      <c r="F36" s="197"/>
    </row>
    <row r="37" spans="1:6" ht="15" customHeight="1" x14ac:dyDescent="0.35">
      <c r="A37" s="192" t="s">
        <v>56</v>
      </c>
      <c r="B37" s="193"/>
      <c r="C37" s="194"/>
      <c r="D37" s="41"/>
      <c r="E37" s="49">
        <v>1575</v>
      </c>
      <c r="F37" s="49">
        <f t="shared" si="0"/>
        <v>0</v>
      </c>
    </row>
    <row r="38" spans="1:6" ht="15" customHeight="1" x14ac:dyDescent="0.35">
      <c r="A38" s="192" t="s">
        <v>57</v>
      </c>
      <c r="B38" s="193"/>
      <c r="C38" s="194"/>
      <c r="D38" s="41"/>
      <c r="E38" s="49">
        <v>37</v>
      </c>
      <c r="F38" s="49">
        <f t="shared" si="0"/>
        <v>0</v>
      </c>
    </row>
    <row r="39" spans="1:6" ht="15" customHeight="1" x14ac:dyDescent="0.35">
      <c r="A39" s="192" t="s">
        <v>58</v>
      </c>
      <c r="B39" s="193"/>
      <c r="C39" s="194"/>
      <c r="D39" s="41"/>
      <c r="E39" s="49">
        <v>1470</v>
      </c>
      <c r="F39" s="49">
        <f t="shared" si="0"/>
        <v>0</v>
      </c>
    </row>
    <row r="40" spans="1:6" ht="15" customHeight="1" x14ac:dyDescent="0.35">
      <c r="A40" s="192" t="s">
        <v>59</v>
      </c>
      <c r="B40" s="193"/>
      <c r="C40" s="194"/>
      <c r="D40" s="41"/>
      <c r="E40" s="49">
        <v>27</v>
      </c>
      <c r="F40" s="49">
        <f t="shared" si="0"/>
        <v>0</v>
      </c>
    </row>
    <row r="41" spans="1:6" ht="15" customHeight="1" x14ac:dyDescent="0.35">
      <c r="A41" s="192" t="s">
        <v>60</v>
      </c>
      <c r="B41" s="193"/>
      <c r="C41" s="194"/>
      <c r="D41" s="41"/>
      <c r="E41" s="49">
        <v>285</v>
      </c>
      <c r="F41" s="49">
        <f t="shared" si="0"/>
        <v>0</v>
      </c>
    </row>
    <row r="42" spans="1:6" ht="15" customHeight="1" x14ac:dyDescent="0.35">
      <c r="A42" s="195" t="s">
        <v>119</v>
      </c>
      <c r="B42" s="196"/>
      <c r="C42" s="196"/>
      <c r="D42" s="196"/>
      <c r="E42" s="196"/>
      <c r="F42" s="197"/>
    </row>
    <row r="43" spans="1:6" ht="15" customHeight="1" x14ac:dyDescent="0.35">
      <c r="A43" s="218" t="s">
        <v>216</v>
      </c>
      <c r="B43" s="219"/>
      <c r="C43" s="219"/>
      <c r="D43" s="134"/>
      <c r="E43" s="134"/>
      <c r="F43" s="135"/>
    </row>
    <row r="44" spans="1:6" ht="15" customHeight="1" x14ac:dyDescent="0.35">
      <c r="A44" s="215" t="s">
        <v>61</v>
      </c>
      <c r="B44" s="216"/>
      <c r="C44" s="217"/>
      <c r="D44" s="41"/>
      <c r="E44" s="49">
        <v>3160</v>
      </c>
      <c r="F44" s="49">
        <f>D44*E44</f>
        <v>0</v>
      </c>
    </row>
    <row r="45" spans="1:6" ht="15" customHeight="1" x14ac:dyDescent="0.35">
      <c r="A45" s="215" t="s">
        <v>62</v>
      </c>
      <c r="B45" s="216"/>
      <c r="C45" s="217"/>
      <c r="D45" s="41"/>
      <c r="E45" s="49">
        <v>370</v>
      </c>
      <c r="F45" s="49">
        <f t="shared" ref="F45:F90" si="1">D45*E45</f>
        <v>0</v>
      </c>
    </row>
    <row r="46" spans="1:6" ht="15" customHeight="1" x14ac:dyDescent="0.35">
      <c r="A46" s="215" t="s">
        <v>63</v>
      </c>
      <c r="B46" s="216"/>
      <c r="C46" s="217"/>
      <c r="D46" s="41"/>
      <c r="E46" s="49">
        <v>1480</v>
      </c>
      <c r="F46" s="49">
        <f t="shared" si="1"/>
        <v>0</v>
      </c>
    </row>
    <row r="47" spans="1:6" ht="15" customHeight="1" x14ac:dyDescent="0.35">
      <c r="A47" s="215" t="s">
        <v>64</v>
      </c>
      <c r="B47" s="216"/>
      <c r="C47" s="217"/>
      <c r="D47" s="41"/>
      <c r="E47" s="49">
        <v>265</v>
      </c>
      <c r="F47" s="49">
        <f t="shared" si="1"/>
        <v>0</v>
      </c>
    </row>
    <row r="48" spans="1:6" ht="15" customHeight="1" x14ac:dyDescent="0.35">
      <c r="A48" s="215" t="s">
        <v>65</v>
      </c>
      <c r="B48" s="216"/>
      <c r="C48" s="217"/>
      <c r="D48" s="41"/>
      <c r="E48" s="137">
        <v>1560</v>
      </c>
      <c r="F48" s="49">
        <f t="shared" si="1"/>
        <v>0</v>
      </c>
    </row>
    <row r="49" spans="1:6" ht="15" customHeight="1" x14ac:dyDescent="0.35">
      <c r="A49" s="215" t="s">
        <v>66</v>
      </c>
      <c r="B49" s="216"/>
      <c r="C49" s="217"/>
      <c r="D49" s="41"/>
      <c r="E49" s="49">
        <v>1270</v>
      </c>
      <c r="F49" s="49">
        <f t="shared" si="1"/>
        <v>0</v>
      </c>
    </row>
    <row r="50" spans="1:6" ht="15" customHeight="1" x14ac:dyDescent="0.35">
      <c r="A50" s="215" t="s">
        <v>67</v>
      </c>
      <c r="B50" s="216"/>
      <c r="C50" s="217"/>
      <c r="D50" s="41"/>
      <c r="E50" s="49">
        <v>1905</v>
      </c>
      <c r="F50" s="49">
        <f t="shared" si="1"/>
        <v>0</v>
      </c>
    </row>
    <row r="51" spans="1:6" ht="15" customHeight="1" x14ac:dyDescent="0.35">
      <c r="A51" s="215" t="s">
        <v>107</v>
      </c>
      <c r="B51" s="216"/>
      <c r="C51" s="217"/>
      <c r="D51" s="41"/>
      <c r="E51" s="137">
        <v>11500</v>
      </c>
      <c r="F51" s="49">
        <f t="shared" si="1"/>
        <v>0</v>
      </c>
    </row>
    <row r="52" spans="1:6" ht="15" customHeight="1" x14ac:dyDescent="0.35">
      <c r="A52" s="215" t="s">
        <v>68</v>
      </c>
      <c r="B52" s="216"/>
      <c r="C52" s="217"/>
      <c r="D52" s="41"/>
      <c r="E52" s="49">
        <v>475</v>
      </c>
      <c r="F52" s="49">
        <f t="shared" si="1"/>
        <v>0</v>
      </c>
    </row>
    <row r="53" spans="1:6" ht="15" customHeight="1" x14ac:dyDescent="0.35">
      <c r="A53" s="215" t="s">
        <v>69</v>
      </c>
      <c r="B53" s="216"/>
      <c r="C53" s="217"/>
      <c r="D53" s="41"/>
      <c r="E53" s="49">
        <v>1050</v>
      </c>
      <c r="F53" s="49">
        <f t="shared" si="1"/>
        <v>0</v>
      </c>
    </row>
    <row r="54" spans="1:6" ht="15" customHeight="1" x14ac:dyDescent="0.35">
      <c r="A54" s="215" t="s">
        <v>70</v>
      </c>
      <c r="B54" s="216"/>
      <c r="C54" s="217"/>
      <c r="D54" s="41"/>
      <c r="E54" s="49">
        <v>260</v>
      </c>
      <c r="F54" s="49">
        <f t="shared" si="1"/>
        <v>0</v>
      </c>
    </row>
    <row r="55" spans="1:6" ht="15" customHeight="1" x14ac:dyDescent="0.35">
      <c r="A55" s="215" t="s">
        <v>71</v>
      </c>
      <c r="B55" s="216"/>
      <c r="C55" s="217"/>
      <c r="D55" s="41"/>
      <c r="E55" s="49">
        <v>-10</v>
      </c>
      <c r="F55" s="49">
        <f t="shared" si="1"/>
        <v>0</v>
      </c>
    </row>
    <row r="56" spans="1:6" ht="15" customHeight="1" x14ac:dyDescent="0.35">
      <c r="A56" s="215" t="s">
        <v>22</v>
      </c>
      <c r="B56" s="216"/>
      <c r="C56" s="217"/>
      <c r="D56" s="41"/>
      <c r="E56" s="49">
        <v>735</v>
      </c>
      <c r="F56" s="49">
        <f t="shared" si="1"/>
        <v>0</v>
      </c>
    </row>
    <row r="57" spans="1:6" ht="45.65" customHeight="1" x14ac:dyDescent="0.35">
      <c r="A57" s="215" t="s">
        <v>139</v>
      </c>
      <c r="B57" s="216"/>
      <c r="C57" s="217"/>
      <c r="D57" s="82"/>
      <c r="E57" s="85" t="s">
        <v>151</v>
      </c>
      <c r="F57" s="85"/>
    </row>
    <row r="58" spans="1:6" ht="31.75" customHeight="1" x14ac:dyDescent="0.35">
      <c r="A58" s="215" t="s">
        <v>138</v>
      </c>
      <c r="B58" s="216"/>
      <c r="C58" s="217"/>
      <c r="D58" s="82"/>
      <c r="E58" s="85" t="s">
        <v>151</v>
      </c>
      <c r="F58" s="85"/>
    </row>
    <row r="59" spans="1:6" ht="15" customHeight="1" x14ac:dyDescent="0.35">
      <c r="A59" s="215" t="s">
        <v>120</v>
      </c>
      <c r="B59" s="216"/>
      <c r="C59" s="217"/>
      <c r="D59" s="41"/>
      <c r="E59" s="49">
        <v>475</v>
      </c>
      <c r="F59" s="49">
        <f t="shared" si="1"/>
        <v>0</v>
      </c>
    </row>
    <row r="60" spans="1:6" ht="15" customHeight="1" x14ac:dyDescent="0.35">
      <c r="A60" s="215" t="s">
        <v>73</v>
      </c>
      <c r="B60" s="216"/>
      <c r="C60" s="217"/>
      <c r="D60" s="41"/>
      <c r="E60" s="49">
        <v>2600</v>
      </c>
      <c r="F60" s="49">
        <f t="shared" si="1"/>
        <v>0</v>
      </c>
    </row>
    <row r="61" spans="1:6" ht="15" customHeight="1" x14ac:dyDescent="0.35">
      <c r="A61" s="215" t="s">
        <v>74</v>
      </c>
      <c r="B61" s="216"/>
      <c r="C61" s="217"/>
      <c r="D61" s="41"/>
      <c r="E61" s="49">
        <v>880</v>
      </c>
      <c r="F61" s="49">
        <f t="shared" si="1"/>
        <v>0</v>
      </c>
    </row>
    <row r="62" spans="1:6" ht="15" customHeight="1" x14ac:dyDescent="0.35">
      <c r="A62" s="215" t="s">
        <v>75</v>
      </c>
      <c r="B62" s="216"/>
      <c r="C62" s="217"/>
      <c r="D62" s="41"/>
      <c r="E62" s="49">
        <v>1760</v>
      </c>
      <c r="F62" s="49">
        <f t="shared" si="1"/>
        <v>0</v>
      </c>
    </row>
    <row r="63" spans="1:6" ht="15" customHeight="1" x14ac:dyDescent="0.35">
      <c r="A63" s="215" t="s">
        <v>76</v>
      </c>
      <c r="B63" s="216"/>
      <c r="C63" s="217"/>
      <c r="D63" s="41"/>
      <c r="E63" s="49">
        <v>3280</v>
      </c>
      <c r="F63" s="49">
        <f t="shared" si="1"/>
        <v>0</v>
      </c>
    </row>
    <row r="64" spans="1:6" ht="15" customHeight="1" x14ac:dyDescent="0.35">
      <c r="A64" s="215" t="s">
        <v>77</v>
      </c>
      <c r="B64" s="216"/>
      <c r="C64" s="217"/>
      <c r="D64" s="41"/>
      <c r="E64" s="49">
        <v>2550</v>
      </c>
      <c r="F64" s="49">
        <f t="shared" si="1"/>
        <v>0</v>
      </c>
    </row>
    <row r="65" spans="1:6" ht="15" customHeight="1" x14ac:dyDescent="0.35">
      <c r="A65" s="215" t="s">
        <v>97</v>
      </c>
      <c r="B65" s="216"/>
      <c r="C65" s="217"/>
      <c r="D65" s="41"/>
      <c r="E65" s="49">
        <v>400</v>
      </c>
      <c r="F65" s="49">
        <f t="shared" si="1"/>
        <v>0</v>
      </c>
    </row>
    <row r="66" spans="1:6" ht="15" customHeight="1" x14ac:dyDescent="0.35">
      <c r="A66" s="215" t="s">
        <v>98</v>
      </c>
      <c r="B66" s="216"/>
      <c r="C66" s="217"/>
      <c r="D66" s="41"/>
      <c r="E66" s="49">
        <v>155</v>
      </c>
      <c r="F66" s="49">
        <f t="shared" si="1"/>
        <v>0</v>
      </c>
    </row>
    <row r="67" spans="1:6" ht="15" customHeight="1" x14ac:dyDescent="0.35">
      <c r="A67" s="215" t="s">
        <v>78</v>
      </c>
      <c r="B67" s="216"/>
      <c r="C67" s="217"/>
      <c r="D67" s="41"/>
      <c r="E67" s="49">
        <v>1200</v>
      </c>
      <c r="F67" s="49">
        <f t="shared" si="1"/>
        <v>0</v>
      </c>
    </row>
    <row r="68" spans="1:6" ht="15" customHeight="1" x14ac:dyDescent="0.35">
      <c r="A68" s="215" t="s">
        <v>79</v>
      </c>
      <c r="B68" s="216"/>
      <c r="C68" s="217"/>
      <c r="D68" s="41"/>
      <c r="E68" s="49">
        <v>120</v>
      </c>
      <c r="F68" s="49">
        <f t="shared" si="1"/>
        <v>0</v>
      </c>
    </row>
    <row r="69" spans="1:6" ht="15" customHeight="1" x14ac:dyDescent="0.35">
      <c r="A69" s="215" t="s">
        <v>80</v>
      </c>
      <c r="B69" s="216"/>
      <c r="C69" s="217"/>
      <c r="D69" s="41"/>
      <c r="E69" s="49">
        <v>265</v>
      </c>
      <c r="F69" s="49">
        <f t="shared" si="1"/>
        <v>0</v>
      </c>
    </row>
    <row r="70" spans="1:6" ht="14.75" customHeight="1" x14ac:dyDescent="0.35">
      <c r="A70" s="215" t="s">
        <v>81</v>
      </c>
      <c r="B70" s="216"/>
      <c r="C70" s="217"/>
      <c r="D70" s="41"/>
      <c r="E70" s="49">
        <v>7000</v>
      </c>
      <c r="F70" s="49">
        <f t="shared" si="1"/>
        <v>0</v>
      </c>
    </row>
    <row r="71" spans="1:6" ht="14.75" customHeight="1" x14ac:dyDescent="0.35">
      <c r="A71" s="215" t="s">
        <v>90</v>
      </c>
      <c r="B71" s="216"/>
      <c r="C71" s="217"/>
      <c r="D71" s="41"/>
      <c r="E71" s="49">
        <v>900</v>
      </c>
      <c r="F71" s="49">
        <f t="shared" si="1"/>
        <v>0</v>
      </c>
    </row>
    <row r="72" spans="1:6" ht="14.75" customHeight="1" x14ac:dyDescent="0.35">
      <c r="A72" s="215" t="s">
        <v>82</v>
      </c>
      <c r="B72" s="216"/>
      <c r="C72" s="217"/>
      <c r="D72" s="41"/>
      <c r="E72" s="49">
        <v>365</v>
      </c>
      <c r="F72" s="49">
        <f t="shared" si="1"/>
        <v>0</v>
      </c>
    </row>
    <row r="73" spans="1:6" ht="15" customHeight="1" x14ac:dyDescent="0.35">
      <c r="A73" s="215" t="s">
        <v>83</v>
      </c>
      <c r="B73" s="216"/>
      <c r="C73" s="217"/>
      <c r="D73" s="41"/>
      <c r="E73" s="49">
        <v>1200</v>
      </c>
      <c r="F73" s="49">
        <f t="shared" si="1"/>
        <v>0</v>
      </c>
    </row>
    <row r="74" spans="1:6" ht="15" customHeight="1" x14ac:dyDescent="0.35">
      <c r="A74" s="215" t="s">
        <v>84</v>
      </c>
      <c r="B74" s="216"/>
      <c r="C74" s="217"/>
      <c r="D74" s="41"/>
      <c r="E74" s="49">
        <v>835</v>
      </c>
      <c r="F74" s="49">
        <f t="shared" si="1"/>
        <v>0</v>
      </c>
    </row>
    <row r="75" spans="1:6" ht="15" customHeight="1" x14ac:dyDescent="0.35">
      <c r="A75" s="215" t="s">
        <v>85</v>
      </c>
      <c r="B75" s="216"/>
      <c r="C75" s="217"/>
      <c r="D75" s="41"/>
      <c r="E75" s="49">
        <v>1000</v>
      </c>
      <c r="F75" s="49">
        <f t="shared" si="1"/>
        <v>0</v>
      </c>
    </row>
    <row r="76" spans="1:6" ht="15" customHeight="1" x14ac:dyDescent="0.35">
      <c r="A76" s="215" t="s">
        <v>86</v>
      </c>
      <c r="B76" s="216"/>
      <c r="C76" s="217"/>
      <c r="D76" s="41"/>
      <c r="E76" s="49">
        <v>450</v>
      </c>
      <c r="F76" s="49">
        <f t="shared" si="1"/>
        <v>0</v>
      </c>
    </row>
    <row r="77" spans="1:6" ht="15" customHeight="1" x14ac:dyDescent="0.35">
      <c r="A77" s="215" t="s">
        <v>137</v>
      </c>
      <c r="B77" s="216"/>
      <c r="C77" s="217"/>
      <c r="D77" s="82"/>
      <c r="E77" s="85" t="s">
        <v>151</v>
      </c>
      <c r="F77" s="85"/>
    </row>
    <row r="78" spans="1:6" ht="15" customHeight="1" x14ac:dyDescent="0.35">
      <c r="A78" s="215" t="s">
        <v>87</v>
      </c>
      <c r="B78" s="216"/>
      <c r="C78" s="217"/>
      <c r="D78" s="41"/>
      <c r="E78" s="49">
        <v>-125</v>
      </c>
      <c r="F78" s="49">
        <f t="shared" si="1"/>
        <v>0</v>
      </c>
    </row>
    <row r="79" spans="1:6" ht="15" customHeight="1" x14ac:dyDescent="0.35">
      <c r="A79" s="215" t="s">
        <v>88</v>
      </c>
      <c r="B79" s="216"/>
      <c r="C79" s="217"/>
      <c r="D79" s="65"/>
      <c r="E79" s="67">
        <v>475</v>
      </c>
      <c r="F79" s="49">
        <f t="shared" si="1"/>
        <v>0</v>
      </c>
    </row>
    <row r="80" spans="1:6" ht="15" customHeight="1" x14ac:dyDescent="0.35">
      <c r="A80" s="215" t="s">
        <v>127</v>
      </c>
      <c r="B80" s="216"/>
      <c r="C80" s="217"/>
      <c r="D80" s="65"/>
      <c r="E80" s="67">
        <v>35000</v>
      </c>
      <c r="F80" s="49">
        <f t="shared" si="1"/>
        <v>0</v>
      </c>
    </row>
    <row r="81" spans="1:6" ht="15" customHeight="1" x14ac:dyDescent="0.35">
      <c r="A81" s="215" t="s">
        <v>128</v>
      </c>
      <c r="B81" s="216"/>
      <c r="C81" s="217"/>
      <c r="D81" s="65"/>
      <c r="E81" s="67">
        <v>15700</v>
      </c>
      <c r="F81" s="49">
        <f t="shared" si="1"/>
        <v>0</v>
      </c>
    </row>
    <row r="82" spans="1:6" ht="15" customHeight="1" x14ac:dyDescent="0.35">
      <c r="A82" s="215" t="s">
        <v>135</v>
      </c>
      <c r="B82" s="216"/>
      <c r="C82" s="217"/>
      <c r="D82" s="86"/>
      <c r="E82" s="87">
        <v>0</v>
      </c>
      <c r="F82" s="85"/>
    </row>
    <row r="83" spans="1:6" ht="15" customHeight="1" x14ac:dyDescent="0.35">
      <c r="A83" s="215" t="s">
        <v>129</v>
      </c>
      <c r="B83" s="216"/>
      <c r="C83" s="217"/>
      <c r="D83" s="65"/>
      <c r="E83" s="67">
        <v>3675</v>
      </c>
      <c r="F83" s="49">
        <f t="shared" si="1"/>
        <v>0</v>
      </c>
    </row>
    <row r="84" spans="1:6" ht="15" customHeight="1" x14ac:dyDescent="0.35">
      <c r="A84" s="215" t="s">
        <v>152</v>
      </c>
      <c r="B84" s="216"/>
      <c r="C84" s="217"/>
      <c r="D84" s="99"/>
      <c r="E84" s="100">
        <v>1700</v>
      </c>
      <c r="F84" s="49">
        <f t="shared" si="1"/>
        <v>0</v>
      </c>
    </row>
    <row r="85" spans="1:6" ht="15" customHeight="1" x14ac:dyDescent="0.35">
      <c r="A85" s="215" t="s">
        <v>130</v>
      </c>
      <c r="B85" s="216"/>
      <c r="C85" s="217"/>
      <c r="D85" s="65"/>
      <c r="E85" s="67">
        <v>4725</v>
      </c>
      <c r="F85" s="49">
        <f t="shared" si="1"/>
        <v>0</v>
      </c>
    </row>
    <row r="86" spans="1:6" ht="15" customHeight="1" x14ac:dyDescent="0.35">
      <c r="A86" s="215" t="s">
        <v>131</v>
      </c>
      <c r="B86" s="216"/>
      <c r="C86" s="217"/>
      <c r="D86" s="65"/>
      <c r="E86" s="67">
        <v>8200</v>
      </c>
      <c r="F86" s="49">
        <f t="shared" si="1"/>
        <v>0</v>
      </c>
    </row>
    <row r="87" spans="1:6" ht="30" customHeight="1" x14ac:dyDescent="0.35">
      <c r="A87" s="215" t="s">
        <v>99</v>
      </c>
      <c r="B87" s="216"/>
      <c r="C87" s="217"/>
      <c r="D87" s="65"/>
      <c r="E87" s="67">
        <v>1410</v>
      </c>
      <c r="F87" s="49">
        <f t="shared" si="1"/>
        <v>0</v>
      </c>
    </row>
    <row r="88" spans="1:6" ht="33" customHeight="1" x14ac:dyDescent="0.35">
      <c r="A88" s="215" t="s">
        <v>100</v>
      </c>
      <c r="B88" s="216"/>
      <c r="C88" s="217"/>
      <c r="D88" s="65"/>
      <c r="E88" s="67">
        <v>1475</v>
      </c>
      <c r="F88" s="49">
        <f t="shared" si="1"/>
        <v>0</v>
      </c>
    </row>
    <row r="89" spans="1:6" ht="31.25" customHeight="1" x14ac:dyDescent="0.35">
      <c r="A89" s="215" t="s">
        <v>101</v>
      </c>
      <c r="B89" s="216"/>
      <c r="C89" s="217"/>
      <c r="D89" s="65"/>
      <c r="E89" s="67">
        <v>32</v>
      </c>
      <c r="F89" s="49">
        <f t="shared" si="1"/>
        <v>0</v>
      </c>
    </row>
    <row r="90" spans="1:6" ht="15" customHeight="1" x14ac:dyDescent="0.35">
      <c r="A90" s="215" t="s">
        <v>102</v>
      </c>
      <c r="B90" s="216"/>
      <c r="C90" s="217"/>
      <c r="D90" s="65"/>
      <c r="E90" s="67">
        <v>825</v>
      </c>
      <c r="F90" s="49">
        <f t="shared" si="1"/>
        <v>0</v>
      </c>
    </row>
    <row r="91" spans="1:6" ht="15.5" x14ac:dyDescent="0.35">
      <c r="A91" s="146"/>
      <c r="B91" s="147"/>
      <c r="C91" s="147"/>
      <c r="D91" s="147"/>
      <c r="E91" s="147"/>
      <c r="F91" s="148"/>
    </row>
    <row r="92" spans="1:6" ht="15.5" x14ac:dyDescent="0.35">
      <c r="D92" s="149" t="s">
        <v>24</v>
      </c>
      <c r="E92" s="149"/>
      <c r="F92" s="27">
        <f>SUM(F20:F90)</f>
        <v>0</v>
      </c>
    </row>
    <row r="93" spans="1:6" ht="15.5" x14ac:dyDescent="0.35">
      <c r="D93" s="149" t="s">
        <v>25</v>
      </c>
      <c r="E93" s="149"/>
      <c r="F93" s="28">
        <f>(ROUNDDOWN((F92*0.8),0))</f>
        <v>0</v>
      </c>
    </row>
    <row r="94" spans="1:6" ht="15.5" x14ac:dyDescent="0.35">
      <c r="D94" s="150" t="s">
        <v>26</v>
      </c>
      <c r="E94" s="151"/>
      <c r="F94" s="29">
        <f>F92-F93</f>
        <v>0</v>
      </c>
    </row>
    <row r="95" spans="1:6" ht="15.5" x14ac:dyDescent="0.35">
      <c r="A95" s="19"/>
      <c r="B95" s="19"/>
      <c r="C95" s="19"/>
      <c r="D95" s="30"/>
      <c r="E95" s="30"/>
      <c r="F95" s="31"/>
    </row>
    <row r="96" spans="1:6" ht="15.5" x14ac:dyDescent="0.35">
      <c r="A96" s="19"/>
      <c r="B96" s="19"/>
      <c r="C96" s="19"/>
      <c r="D96" s="30"/>
      <c r="E96" s="30"/>
      <c r="F96" s="31"/>
    </row>
    <row r="97" spans="1:6" x14ac:dyDescent="0.35">
      <c r="A97" s="143"/>
      <c r="B97" s="143"/>
      <c r="C97" s="143"/>
      <c r="D97" s="143"/>
    </row>
    <row r="98" spans="1:6" x14ac:dyDescent="0.35">
      <c r="A98" s="142" t="s">
        <v>27</v>
      </c>
      <c r="B98" s="143"/>
      <c r="C98" s="143"/>
      <c r="D98" s="143"/>
    </row>
    <row r="101" spans="1:6" x14ac:dyDescent="0.35">
      <c r="A101" s="32" t="s">
        <v>28</v>
      </c>
      <c r="C101" s="224"/>
      <c r="D101" s="224"/>
      <c r="E101" s="33"/>
      <c r="F101" s="224"/>
    </row>
    <row r="102" spans="1:6" ht="15" thickBot="1" x14ac:dyDescent="0.4">
      <c r="A102" t="s">
        <v>29</v>
      </c>
      <c r="C102" s="225"/>
      <c r="D102" s="225"/>
      <c r="F102" s="225"/>
    </row>
    <row r="103" spans="1:6" x14ac:dyDescent="0.35">
      <c r="C103" s="141" t="s">
        <v>30</v>
      </c>
      <c r="D103" s="141"/>
      <c r="E103" s="33"/>
      <c r="F103" s="34" t="s">
        <v>31</v>
      </c>
    </row>
    <row r="104" spans="1:6" x14ac:dyDescent="0.35">
      <c r="A104" t="s">
        <v>32</v>
      </c>
      <c r="C104" s="224"/>
      <c r="D104" s="224"/>
      <c r="E104" s="33"/>
      <c r="F104" s="224"/>
    </row>
    <row r="105" spans="1:6" ht="15" thickBot="1" x14ac:dyDescent="0.4">
      <c r="A105" t="s">
        <v>29</v>
      </c>
      <c r="C105" s="225"/>
      <c r="D105" s="225"/>
      <c r="F105" s="225"/>
    </row>
    <row r="106" spans="1:6" x14ac:dyDescent="0.35">
      <c r="C106" s="141" t="s">
        <v>30</v>
      </c>
      <c r="D106" s="141"/>
      <c r="E106" s="33"/>
      <c r="F106" s="34" t="s">
        <v>31</v>
      </c>
    </row>
    <row r="107" spans="1:6" x14ac:dyDescent="0.35">
      <c r="A107" s="35" t="s">
        <v>33</v>
      </c>
      <c r="B107" s="35"/>
      <c r="C107" s="35"/>
      <c r="D107" s="35"/>
      <c r="E107" s="36"/>
      <c r="F107" s="35"/>
    </row>
    <row r="108" spans="1:6" x14ac:dyDescent="0.35">
      <c r="E108" s="33"/>
    </row>
  </sheetData>
  <sheetProtection selectLockedCells="1"/>
  <mergeCells count="111">
    <mergeCell ref="A82:C82"/>
    <mergeCell ref="A72:C72"/>
    <mergeCell ref="A73:C73"/>
    <mergeCell ref="A91:F91"/>
    <mergeCell ref="C106:D106"/>
    <mergeCell ref="A97:D97"/>
    <mergeCell ref="A98:D98"/>
    <mergeCell ref="C101:D102"/>
    <mergeCell ref="F101:F102"/>
    <mergeCell ref="C103:D103"/>
    <mergeCell ref="C104:D105"/>
    <mergeCell ref="F104:F105"/>
    <mergeCell ref="D94:E94"/>
    <mergeCell ref="A88:C88"/>
    <mergeCell ref="A89:C89"/>
    <mergeCell ref="A90:C90"/>
    <mergeCell ref="A83:C83"/>
    <mergeCell ref="A84:C84"/>
    <mergeCell ref="A85:C85"/>
    <mergeCell ref="A86:C86"/>
    <mergeCell ref="A87:C87"/>
    <mergeCell ref="A78:C78"/>
    <mergeCell ref="A79:C79"/>
    <mergeCell ref="A80:C80"/>
    <mergeCell ref="A81:C81"/>
    <mergeCell ref="D92:E92"/>
    <mergeCell ref="D93:E93"/>
    <mergeCell ref="A74:C74"/>
    <mergeCell ref="A75:C75"/>
    <mergeCell ref="A76:C76"/>
    <mergeCell ref="A77:C77"/>
    <mergeCell ref="A65:C65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6:C66"/>
    <mergeCell ref="A67:C67"/>
    <mergeCell ref="A68:C68"/>
    <mergeCell ref="A69:C69"/>
    <mergeCell ref="A70:C70"/>
    <mergeCell ref="A71:C71"/>
    <mergeCell ref="A53:C53"/>
    <mergeCell ref="A41:C41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42:F42"/>
    <mergeCell ref="A43:C43"/>
    <mergeCell ref="A40:C40"/>
    <mergeCell ref="A29:C29"/>
    <mergeCell ref="A30:C30"/>
    <mergeCell ref="A31:C31"/>
    <mergeCell ref="A33:C33"/>
    <mergeCell ref="A34:C34"/>
    <mergeCell ref="A35:C35"/>
    <mergeCell ref="A37:C37"/>
    <mergeCell ref="A38:C38"/>
    <mergeCell ref="A39:C39"/>
    <mergeCell ref="A32:F32"/>
    <mergeCell ref="A36:F36"/>
    <mergeCell ref="A28:C28"/>
    <mergeCell ref="E16:F16"/>
    <mergeCell ref="B17:D17"/>
    <mergeCell ref="A18:D18"/>
    <mergeCell ref="A20:C20"/>
    <mergeCell ref="A21:C21"/>
    <mergeCell ref="A22:C22"/>
    <mergeCell ref="A24:C24"/>
    <mergeCell ref="A25:C25"/>
    <mergeCell ref="A26:C26"/>
    <mergeCell ref="A27:C27"/>
    <mergeCell ref="A23:F23"/>
    <mergeCell ref="C16:D16"/>
    <mergeCell ref="B11:C11"/>
    <mergeCell ref="B12:C12"/>
    <mergeCell ref="B13:D13"/>
    <mergeCell ref="B14:D14"/>
    <mergeCell ref="B15:D15"/>
    <mergeCell ref="B6:E6"/>
    <mergeCell ref="B7:E7"/>
    <mergeCell ref="B8:F8"/>
    <mergeCell ref="B9:F9"/>
    <mergeCell ref="B10:C10"/>
    <mergeCell ref="E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conditionalFormatting sqref="D65">
    <cfRule type="expression" dxfId="5" priority="1">
      <formula>$D$22&gt;0</formula>
    </cfRule>
  </conditionalFormatting>
  <hyperlinks>
    <hyperlink ref="B17" r:id="rId1" xr:uid="{38E8AD79-E599-4EE2-B028-9E4A30B5F30B}"/>
  </hyperlinks>
  <pageMargins left="0.7" right="0.7" top="0.75" bottom="0.75" header="0.3" footer="0.3"/>
  <pageSetup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4C57A-031D-4AF6-8498-14E447C60D02}">
  <dimension ref="A1:H111"/>
  <sheetViews>
    <sheetView topLeftCell="A65" workbookViewId="0">
      <selection activeCell="H89" sqref="H89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  <col min="8" max="8" width="26.6328125" customWidth="1"/>
    <col min="9" max="9" width="13" customWidth="1"/>
  </cols>
  <sheetData>
    <row r="1" spans="1:6" ht="15.5" x14ac:dyDescent="0.35">
      <c r="A1" s="186" t="s">
        <v>91</v>
      </c>
      <c r="B1" s="186"/>
      <c r="C1" s="186"/>
      <c r="D1" s="186"/>
      <c r="E1" s="186"/>
      <c r="F1" s="186"/>
    </row>
    <row r="2" spans="1:6" x14ac:dyDescent="0.35">
      <c r="A2" s="166" t="s">
        <v>0</v>
      </c>
      <c r="B2" s="168" t="s">
        <v>1</v>
      </c>
      <c r="C2" s="168" t="s">
        <v>2</v>
      </c>
      <c r="D2" s="166" t="s">
        <v>3</v>
      </c>
      <c r="E2" s="166" t="s">
        <v>4</v>
      </c>
      <c r="F2" s="166" t="s">
        <v>5</v>
      </c>
    </row>
    <row r="3" spans="1:6" x14ac:dyDescent="0.35">
      <c r="A3" s="167"/>
      <c r="B3" s="169"/>
      <c r="C3" s="169"/>
      <c r="D3" s="167"/>
      <c r="E3" s="167"/>
      <c r="F3" s="167"/>
    </row>
    <row r="4" spans="1:6" ht="14.75" customHeight="1" x14ac:dyDescent="0.35">
      <c r="A4" s="172" t="s">
        <v>92</v>
      </c>
      <c r="B4" s="172" t="s">
        <v>125</v>
      </c>
      <c r="C4" s="172"/>
      <c r="D4" s="174"/>
      <c r="E4" s="174"/>
      <c r="F4" s="171"/>
    </row>
    <row r="5" spans="1:6" ht="14.75" customHeight="1" x14ac:dyDescent="0.35">
      <c r="A5" s="173"/>
      <c r="B5" s="173"/>
      <c r="C5" s="173"/>
      <c r="D5" s="175"/>
      <c r="E5" s="175"/>
      <c r="F5" s="171"/>
    </row>
    <row r="6" spans="1:6" ht="15.5" x14ac:dyDescent="0.35">
      <c r="A6" s="1" t="s">
        <v>6</v>
      </c>
      <c r="B6" s="162"/>
      <c r="C6" s="177"/>
      <c r="D6" s="177"/>
      <c r="E6" s="163"/>
      <c r="F6" s="2"/>
    </row>
    <row r="7" spans="1:6" ht="31" x14ac:dyDescent="0.35">
      <c r="A7" s="37" t="s">
        <v>7</v>
      </c>
      <c r="B7" s="162"/>
      <c r="C7" s="177"/>
      <c r="D7" s="177"/>
      <c r="E7" s="163"/>
      <c r="F7" s="3"/>
    </row>
    <row r="8" spans="1:6" ht="30.65" customHeight="1" x14ac:dyDescent="0.35">
      <c r="A8" s="37" t="s">
        <v>8</v>
      </c>
      <c r="B8" s="162"/>
      <c r="C8" s="177"/>
      <c r="D8" s="177"/>
      <c r="E8" s="177"/>
      <c r="F8" s="163"/>
    </row>
    <row r="9" spans="1:6" ht="15.5" x14ac:dyDescent="0.35">
      <c r="A9" s="37" t="s">
        <v>9</v>
      </c>
      <c r="B9" s="162"/>
      <c r="C9" s="177"/>
      <c r="D9" s="177"/>
      <c r="E9" s="177"/>
      <c r="F9" s="163"/>
    </row>
    <row r="10" spans="1:6" ht="15.5" x14ac:dyDescent="0.35">
      <c r="A10" s="38" t="s">
        <v>10</v>
      </c>
      <c r="B10" s="178"/>
      <c r="C10" s="179"/>
      <c r="D10" s="157" t="s">
        <v>11</v>
      </c>
      <c r="E10" s="158"/>
      <c r="F10" s="159"/>
    </row>
    <row r="11" spans="1:6" ht="15.5" x14ac:dyDescent="0.35">
      <c r="A11" s="38" t="s">
        <v>12</v>
      </c>
      <c r="B11" s="58"/>
      <c r="C11" s="58"/>
      <c r="D11" s="58"/>
      <c r="E11" s="5"/>
      <c r="F11" s="5"/>
    </row>
    <row r="12" spans="1:6" ht="15.5" x14ac:dyDescent="0.35">
      <c r="A12" s="39" t="s">
        <v>13</v>
      </c>
      <c r="B12" s="160"/>
      <c r="C12" s="161"/>
      <c r="D12" s="5"/>
      <c r="E12" s="6"/>
      <c r="F12" s="6"/>
    </row>
    <row r="13" spans="1:6" ht="15.5" x14ac:dyDescent="0.35">
      <c r="A13" s="7" t="s">
        <v>14</v>
      </c>
      <c r="B13" s="164" t="s">
        <v>89</v>
      </c>
      <c r="C13" s="165"/>
      <c r="D13" s="165"/>
      <c r="E13" s="8"/>
      <c r="F13" s="9"/>
    </row>
    <row r="14" spans="1:6" ht="15.5" x14ac:dyDescent="0.35">
      <c r="A14" s="10" t="s">
        <v>15</v>
      </c>
      <c r="B14" s="152" t="s">
        <v>36</v>
      </c>
      <c r="C14" s="153"/>
      <c r="D14" s="153"/>
      <c r="E14" s="11"/>
      <c r="F14" s="12"/>
    </row>
    <row r="15" spans="1:6" ht="15.5" x14ac:dyDescent="0.35">
      <c r="A15" s="13"/>
      <c r="B15" s="152" t="s">
        <v>37</v>
      </c>
      <c r="C15" s="153"/>
      <c r="D15" s="153"/>
      <c r="E15" s="11"/>
      <c r="F15" s="12"/>
    </row>
    <row r="16" spans="1:6" ht="15.5" x14ac:dyDescent="0.35">
      <c r="A16" s="14" t="s">
        <v>9</v>
      </c>
      <c r="B16" s="15" t="s">
        <v>155</v>
      </c>
      <c r="C16" s="11" t="s">
        <v>156</v>
      </c>
      <c r="E16" s="181" t="s">
        <v>222</v>
      </c>
      <c r="F16" s="176"/>
    </row>
    <row r="17" spans="1:8" ht="17.5" x14ac:dyDescent="0.35">
      <c r="A17" s="16"/>
      <c r="B17" s="182" t="s">
        <v>38</v>
      </c>
      <c r="C17" s="183"/>
      <c r="D17" s="183"/>
      <c r="E17" s="17"/>
      <c r="F17" s="18"/>
    </row>
    <row r="18" spans="1:8" ht="15.5" x14ac:dyDescent="0.35">
      <c r="A18" s="156" t="s">
        <v>164</v>
      </c>
      <c r="B18" s="156"/>
      <c r="C18" s="156"/>
      <c r="D18" s="156"/>
      <c r="E18" s="19"/>
      <c r="F18" s="20"/>
    </row>
    <row r="19" spans="1:8" ht="15.5" x14ac:dyDescent="0.35">
      <c r="A19" s="21" t="s">
        <v>18</v>
      </c>
      <c r="B19" s="22"/>
      <c r="C19" s="23"/>
      <c r="D19" s="24" t="s">
        <v>19</v>
      </c>
      <c r="E19" s="24" t="s">
        <v>20</v>
      </c>
      <c r="F19" s="25" t="s">
        <v>21</v>
      </c>
    </row>
    <row r="20" spans="1:8" ht="15.5" x14ac:dyDescent="0.35">
      <c r="A20" s="170" t="s">
        <v>95</v>
      </c>
      <c r="B20" s="170" t="s">
        <v>43</v>
      </c>
      <c r="C20" s="170" t="s">
        <v>43</v>
      </c>
      <c r="D20" s="41"/>
      <c r="E20" s="97">
        <v>118500</v>
      </c>
      <c r="F20" s="26">
        <f>D20*E20</f>
        <v>0</v>
      </c>
      <c r="H20" s="138"/>
    </row>
    <row r="21" spans="1:8" ht="15.5" x14ac:dyDescent="0.35">
      <c r="A21" s="170" t="s">
        <v>96</v>
      </c>
      <c r="B21" s="170" t="s">
        <v>45</v>
      </c>
      <c r="C21" s="170" t="s">
        <v>45</v>
      </c>
      <c r="D21" s="41"/>
      <c r="E21" s="97">
        <v>117953</v>
      </c>
      <c r="F21" s="26">
        <f>D21*E21</f>
        <v>0</v>
      </c>
      <c r="H21" s="138"/>
    </row>
    <row r="22" spans="1:8" ht="15.5" x14ac:dyDescent="0.35">
      <c r="A22" s="203" t="s">
        <v>48</v>
      </c>
      <c r="B22" s="204"/>
      <c r="C22" s="204"/>
      <c r="D22" s="44"/>
      <c r="E22" s="45"/>
      <c r="F22" s="46"/>
    </row>
    <row r="23" spans="1:8" ht="15.65" customHeight="1" x14ac:dyDescent="0.35">
      <c r="A23" s="195" t="s">
        <v>116</v>
      </c>
      <c r="B23" s="196"/>
      <c r="C23" s="196"/>
      <c r="D23" s="196"/>
      <c r="E23" s="196"/>
      <c r="F23" s="197"/>
    </row>
    <row r="24" spans="1:8" ht="15" customHeight="1" x14ac:dyDescent="0.35">
      <c r="A24" s="192" t="s">
        <v>23</v>
      </c>
      <c r="B24" s="193"/>
      <c r="C24" s="194"/>
      <c r="D24" s="41"/>
      <c r="E24" s="103">
        <v>782</v>
      </c>
      <c r="F24" s="49">
        <f t="shared" ref="F24:F41" si="0">D24*E24</f>
        <v>0</v>
      </c>
    </row>
    <row r="25" spans="1:8" ht="15" customHeight="1" x14ac:dyDescent="0.35">
      <c r="A25" s="192" t="s">
        <v>49</v>
      </c>
      <c r="B25" s="193"/>
      <c r="C25" s="194"/>
      <c r="D25" s="41"/>
      <c r="E25" s="103">
        <v>1370</v>
      </c>
      <c r="F25" s="49">
        <f t="shared" si="0"/>
        <v>0</v>
      </c>
    </row>
    <row r="26" spans="1:8" ht="15" customHeight="1" x14ac:dyDescent="0.35">
      <c r="A26" s="192" t="s">
        <v>50</v>
      </c>
      <c r="B26" s="193"/>
      <c r="C26" s="194"/>
      <c r="D26" s="41"/>
      <c r="E26" s="103">
        <v>2342</v>
      </c>
      <c r="F26" s="49">
        <f t="shared" si="0"/>
        <v>0</v>
      </c>
    </row>
    <row r="27" spans="1:8" ht="15" customHeight="1" x14ac:dyDescent="0.35">
      <c r="A27" s="192" t="s">
        <v>51</v>
      </c>
      <c r="B27" s="193"/>
      <c r="C27" s="194"/>
      <c r="D27" s="41"/>
      <c r="E27" s="103">
        <v>895</v>
      </c>
      <c r="F27" s="49">
        <f t="shared" si="0"/>
        <v>0</v>
      </c>
    </row>
    <row r="28" spans="1:8" ht="15" customHeight="1" x14ac:dyDescent="0.35">
      <c r="A28" s="192" t="s">
        <v>52</v>
      </c>
      <c r="B28" s="193"/>
      <c r="C28" s="194"/>
      <c r="D28" s="41"/>
      <c r="E28" s="103">
        <v>1292</v>
      </c>
      <c r="F28" s="49">
        <f t="shared" si="0"/>
        <v>0</v>
      </c>
    </row>
    <row r="29" spans="1:8" ht="15" customHeight="1" x14ac:dyDescent="0.35">
      <c r="A29" s="192" t="s">
        <v>53</v>
      </c>
      <c r="B29" s="193"/>
      <c r="C29" s="194"/>
      <c r="D29" s="41"/>
      <c r="E29" s="103">
        <v>1974</v>
      </c>
      <c r="F29" s="49">
        <f t="shared" si="0"/>
        <v>0</v>
      </c>
    </row>
    <row r="30" spans="1:8" ht="15" customHeight="1" x14ac:dyDescent="0.35">
      <c r="A30" s="192" t="s">
        <v>54</v>
      </c>
      <c r="B30" s="193"/>
      <c r="C30" s="194"/>
      <c r="D30" s="41"/>
      <c r="E30" s="103">
        <v>48</v>
      </c>
      <c r="F30" s="49">
        <f t="shared" si="0"/>
        <v>0</v>
      </c>
    </row>
    <row r="31" spans="1:8" ht="15" customHeight="1" x14ac:dyDescent="0.35">
      <c r="A31" s="192" t="s">
        <v>55</v>
      </c>
      <c r="B31" s="193"/>
      <c r="C31" s="194"/>
      <c r="D31" s="41"/>
      <c r="E31" s="103">
        <v>100</v>
      </c>
      <c r="F31" s="49">
        <f t="shared" si="0"/>
        <v>0</v>
      </c>
    </row>
    <row r="32" spans="1:8" ht="15" customHeight="1" x14ac:dyDescent="0.35">
      <c r="A32" s="195" t="s">
        <v>117</v>
      </c>
      <c r="B32" s="196"/>
      <c r="C32" s="196"/>
      <c r="D32" s="196"/>
      <c r="E32" s="196"/>
      <c r="F32" s="197"/>
    </row>
    <row r="33" spans="1:6" ht="15" customHeight="1" x14ac:dyDescent="0.35">
      <c r="A33" s="198" t="s">
        <v>132</v>
      </c>
      <c r="B33" s="199"/>
      <c r="C33" s="200"/>
      <c r="D33" s="84"/>
      <c r="E33" s="85"/>
      <c r="F33" s="85"/>
    </row>
    <row r="34" spans="1:6" ht="15" customHeight="1" x14ac:dyDescent="0.35">
      <c r="A34" s="198" t="s">
        <v>141</v>
      </c>
      <c r="B34" s="199"/>
      <c r="C34" s="200"/>
      <c r="D34" s="90"/>
      <c r="E34" s="91"/>
      <c r="F34" s="91"/>
    </row>
    <row r="35" spans="1:6" ht="15" customHeight="1" x14ac:dyDescent="0.35">
      <c r="A35" s="198" t="s">
        <v>134</v>
      </c>
      <c r="B35" s="199"/>
      <c r="C35" s="200"/>
      <c r="D35" s="41"/>
      <c r="E35" s="49">
        <v>2084</v>
      </c>
      <c r="F35" s="49">
        <f t="shared" si="0"/>
        <v>0</v>
      </c>
    </row>
    <row r="36" spans="1:6" ht="15" customHeight="1" x14ac:dyDescent="0.35">
      <c r="A36" s="195" t="s">
        <v>118</v>
      </c>
      <c r="B36" s="196"/>
      <c r="C36" s="196"/>
      <c r="D36" s="196"/>
      <c r="E36" s="196"/>
      <c r="F36" s="197"/>
    </row>
    <row r="37" spans="1:6" ht="15" customHeight="1" x14ac:dyDescent="0.35">
      <c r="A37" s="192" t="s">
        <v>56</v>
      </c>
      <c r="B37" s="193"/>
      <c r="C37" s="194"/>
      <c r="D37" s="41"/>
      <c r="E37" s="103">
        <v>1802</v>
      </c>
      <c r="F37" s="49">
        <f t="shared" si="0"/>
        <v>0</v>
      </c>
    </row>
    <row r="38" spans="1:6" ht="15" customHeight="1" x14ac:dyDescent="0.35">
      <c r="A38" s="192" t="s">
        <v>57</v>
      </c>
      <c r="B38" s="193"/>
      <c r="C38" s="194"/>
      <c r="D38" s="41"/>
      <c r="E38" s="103">
        <v>41</v>
      </c>
      <c r="F38" s="49">
        <f t="shared" si="0"/>
        <v>0</v>
      </c>
    </row>
    <row r="39" spans="1:6" ht="15" customHeight="1" x14ac:dyDescent="0.35">
      <c r="A39" s="192" t="s">
        <v>58</v>
      </c>
      <c r="B39" s="193"/>
      <c r="C39" s="194"/>
      <c r="D39" s="41"/>
      <c r="E39" s="103">
        <v>1802</v>
      </c>
      <c r="F39" s="49">
        <f t="shared" si="0"/>
        <v>0</v>
      </c>
    </row>
    <row r="40" spans="1:6" ht="15" customHeight="1" x14ac:dyDescent="0.35">
      <c r="A40" s="192" t="s">
        <v>59</v>
      </c>
      <c r="B40" s="193"/>
      <c r="C40" s="194"/>
      <c r="D40" s="41"/>
      <c r="E40" s="103">
        <v>27</v>
      </c>
      <c r="F40" s="49">
        <f t="shared" si="0"/>
        <v>0</v>
      </c>
    </row>
    <row r="41" spans="1:6" ht="15" customHeight="1" x14ac:dyDescent="0.35">
      <c r="A41" s="192" t="s">
        <v>60</v>
      </c>
      <c r="B41" s="193"/>
      <c r="C41" s="194"/>
      <c r="D41" s="41"/>
      <c r="E41" s="103">
        <v>211</v>
      </c>
      <c r="F41" s="49">
        <f t="shared" si="0"/>
        <v>0</v>
      </c>
    </row>
    <row r="42" spans="1:6" ht="15" customHeight="1" x14ac:dyDescent="0.35">
      <c r="A42" s="195" t="s">
        <v>119</v>
      </c>
      <c r="B42" s="196"/>
      <c r="C42" s="196"/>
      <c r="D42" s="196"/>
      <c r="E42" s="196"/>
      <c r="F42" s="197"/>
    </row>
    <row r="43" spans="1:6" ht="15" customHeight="1" x14ac:dyDescent="0.35">
      <c r="A43" s="218" t="s">
        <v>216</v>
      </c>
      <c r="B43" s="219"/>
      <c r="C43" s="219"/>
      <c r="D43" s="134"/>
      <c r="E43" s="134"/>
      <c r="F43" s="135"/>
    </row>
    <row r="44" spans="1:6" ht="15" customHeight="1" x14ac:dyDescent="0.35">
      <c r="A44" s="215" t="s">
        <v>61</v>
      </c>
      <c r="B44" s="216"/>
      <c r="C44" s="217"/>
      <c r="D44" s="41"/>
      <c r="E44" s="49">
        <v>4604</v>
      </c>
      <c r="F44" s="49">
        <f>D44*E44</f>
        <v>0</v>
      </c>
    </row>
    <row r="45" spans="1:6" ht="15" customHeight="1" x14ac:dyDescent="0.35">
      <c r="A45" s="215" t="s">
        <v>62</v>
      </c>
      <c r="B45" s="216"/>
      <c r="C45" s="217"/>
      <c r="D45" s="41"/>
      <c r="E45" s="49">
        <v>437</v>
      </c>
      <c r="F45" s="49">
        <f t="shared" ref="F45:F92" si="1">D45*E45</f>
        <v>0</v>
      </c>
    </row>
    <row r="46" spans="1:6" ht="15" customHeight="1" x14ac:dyDescent="0.35">
      <c r="A46" s="215" t="s">
        <v>63</v>
      </c>
      <c r="B46" s="216"/>
      <c r="C46" s="217"/>
      <c r="D46" s="41"/>
      <c r="E46" s="49">
        <v>1743</v>
      </c>
      <c r="F46" s="49">
        <f t="shared" si="1"/>
        <v>0</v>
      </c>
    </row>
    <row r="47" spans="1:6" ht="15" customHeight="1" x14ac:dyDescent="0.35">
      <c r="A47" s="215" t="s">
        <v>64</v>
      </c>
      <c r="B47" s="216"/>
      <c r="C47" s="217"/>
      <c r="D47" s="41"/>
      <c r="E47" s="49">
        <v>362</v>
      </c>
      <c r="F47" s="49">
        <f t="shared" si="1"/>
        <v>0</v>
      </c>
    </row>
    <row r="48" spans="1:6" ht="15" customHeight="1" x14ac:dyDescent="0.35">
      <c r="A48" s="215" t="s">
        <v>153</v>
      </c>
      <c r="B48" s="216"/>
      <c r="C48" s="217"/>
      <c r="D48" s="82"/>
      <c r="E48" s="85"/>
      <c r="F48" s="85"/>
    </row>
    <row r="49" spans="1:6" ht="15" customHeight="1" x14ac:dyDescent="0.35">
      <c r="A49" s="215" t="s">
        <v>66</v>
      </c>
      <c r="B49" s="216"/>
      <c r="C49" s="217"/>
      <c r="D49" s="41"/>
      <c r="E49" s="49">
        <v>1688</v>
      </c>
      <c r="F49" s="49">
        <f t="shared" si="1"/>
        <v>0</v>
      </c>
    </row>
    <row r="50" spans="1:6" ht="15" customHeight="1" x14ac:dyDescent="0.35">
      <c r="A50" s="215" t="s">
        <v>67</v>
      </c>
      <c r="B50" s="216"/>
      <c r="C50" s="217"/>
      <c r="D50" s="41"/>
      <c r="E50" s="49">
        <v>1987</v>
      </c>
      <c r="F50" s="49">
        <f t="shared" si="1"/>
        <v>0</v>
      </c>
    </row>
    <row r="51" spans="1:6" ht="15" customHeight="1" x14ac:dyDescent="0.35">
      <c r="A51" s="215" t="s">
        <v>147</v>
      </c>
      <c r="B51" s="216"/>
      <c r="C51" s="217"/>
      <c r="D51" s="82"/>
      <c r="E51" s="85"/>
      <c r="F51" s="85"/>
    </row>
    <row r="52" spans="1:6" ht="15" customHeight="1" x14ac:dyDescent="0.35">
      <c r="A52" s="215" t="s">
        <v>68</v>
      </c>
      <c r="B52" s="216"/>
      <c r="C52" s="217"/>
      <c r="D52" s="41"/>
      <c r="E52" s="49">
        <v>507</v>
      </c>
      <c r="F52" s="49">
        <f t="shared" si="1"/>
        <v>0</v>
      </c>
    </row>
    <row r="53" spans="1:6" ht="15" customHeight="1" x14ac:dyDescent="0.35">
      <c r="A53" s="215" t="s">
        <v>69</v>
      </c>
      <c r="B53" s="216"/>
      <c r="C53" s="217"/>
      <c r="D53" s="41"/>
      <c r="E53" s="49">
        <v>1046</v>
      </c>
      <c r="F53" s="49">
        <f t="shared" si="1"/>
        <v>0</v>
      </c>
    </row>
    <row r="54" spans="1:6" ht="15" customHeight="1" x14ac:dyDescent="0.35">
      <c r="A54" s="215" t="s">
        <v>70</v>
      </c>
      <c r="B54" s="216"/>
      <c r="C54" s="217"/>
      <c r="D54" s="41"/>
      <c r="E54" s="49">
        <v>525</v>
      </c>
      <c r="F54" s="49">
        <f t="shared" si="1"/>
        <v>0</v>
      </c>
    </row>
    <row r="55" spans="1:6" ht="15" customHeight="1" x14ac:dyDescent="0.35">
      <c r="A55" s="215" t="s">
        <v>71</v>
      </c>
      <c r="B55" s="216"/>
      <c r="C55" s="217"/>
      <c r="D55" s="41"/>
      <c r="E55" s="49">
        <v>-16</v>
      </c>
      <c r="F55" s="49">
        <f t="shared" si="1"/>
        <v>0</v>
      </c>
    </row>
    <row r="56" spans="1:6" ht="15" customHeight="1" x14ac:dyDescent="0.35">
      <c r="A56" s="215" t="s">
        <v>22</v>
      </c>
      <c r="B56" s="216"/>
      <c r="C56" s="217"/>
      <c r="D56" s="41"/>
      <c r="E56" s="49">
        <v>893</v>
      </c>
      <c r="F56" s="49">
        <f t="shared" si="1"/>
        <v>0</v>
      </c>
    </row>
    <row r="57" spans="1:6" ht="45.65" customHeight="1" x14ac:dyDescent="0.35">
      <c r="A57" s="215" t="s">
        <v>139</v>
      </c>
      <c r="B57" s="216"/>
      <c r="C57" s="217"/>
      <c r="D57" s="82"/>
      <c r="E57" s="85" t="s">
        <v>160</v>
      </c>
      <c r="F57" s="85"/>
    </row>
    <row r="58" spans="1:6" ht="30.65" customHeight="1" x14ac:dyDescent="0.35">
      <c r="A58" s="215" t="s">
        <v>138</v>
      </c>
      <c r="B58" s="216"/>
      <c r="C58" s="217"/>
      <c r="D58" s="82"/>
      <c r="E58" s="85" t="s">
        <v>160</v>
      </c>
      <c r="F58" s="85"/>
    </row>
    <row r="59" spans="1:6" ht="15" customHeight="1" x14ac:dyDescent="0.35">
      <c r="A59" s="215" t="s">
        <v>120</v>
      </c>
      <c r="B59" s="216"/>
      <c r="C59" s="217"/>
      <c r="D59" s="41"/>
      <c r="E59" s="49">
        <v>487</v>
      </c>
      <c r="F59" s="49">
        <f t="shared" si="1"/>
        <v>0</v>
      </c>
    </row>
    <row r="60" spans="1:6" ht="15" customHeight="1" x14ac:dyDescent="0.35">
      <c r="A60" s="215" t="s">
        <v>73</v>
      </c>
      <c r="B60" s="216"/>
      <c r="C60" s="217"/>
      <c r="D60" s="41"/>
      <c r="E60" s="49">
        <v>2864</v>
      </c>
      <c r="F60" s="49">
        <f t="shared" si="1"/>
        <v>0</v>
      </c>
    </row>
    <row r="61" spans="1:6" ht="15" customHeight="1" x14ac:dyDescent="0.35">
      <c r="A61" s="215" t="s">
        <v>74</v>
      </c>
      <c r="B61" s="216"/>
      <c r="C61" s="217"/>
      <c r="D61" s="41"/>
      <c r="E61" s="49">
        <v>940</v>
      </c>
      <c r="F61" s="49">
        <f t="shared" si="1"/>
        <v>0</v>
      </c>
    </row>
    <row r="62" spans="1:6" ht="15" customHeight="1" x14ac:dyDescent="0.35">
      <c r="A62" s="215" t="s">
        <v>75</v>
      </c>
      <c r="B62" s="216"/>
      <c r="C62" s="217"/>
      <c r="D62" s="41"/>
      <c r="E62" s="49">
        <v>1218</v>
      </c>
      <c r="F62" s="49">
        <f t="shared" si="1"/>
        <v>0</v>
      </c>
    </row>
    <row r="63" spans="1:6" ht="15" customHeight="1" x14ac:dyDescent="0.35">
      <c r="A63" s="215" t="s">
        <v>76</v>
      </c>
      <c r="B63" s="216"/>
      <c r="C63" s="217"/>
      <c r="D63" s="41"/>
      <c r="E63" s="49">
        <v>2608</v>
      </c>
      <c r="F63" s="49">
        <f t="shared" si="1"/>
        <v>0</v>
      </c>
    </row>
    <row r="64" spans="1:6" ht="15" customHeight="1" x14ac:dyDescent="0.35">
      <c r="A64" s="215" t="s">
        <v>77</v>
      </c>
      <c r="B64" s="216"/>
      <c r="C64" s="217"/>
      <c r="D64" s="41"/>
      <c r="E64" s="49">
        <v>2289</v>
      </c>
      <c r="F64" s="49">
        <f t="shared" si="1"/>
        <v>0</v>
      </c>
    </row>
    <row r="65" spans="1:6" ht="15" customHeight="1" x14ac:dyDescent="0.35">
      <c r="A65" s="215" t="s">
        <v>97</v>
      </c>
      <c r="B65" s="216"/>
      <c r="C65" s="217"/>
      <c r="D65" s="41"/>
      <c r="E65" s="49">
        <v>499</v>
      </c>
      <c r="F65" s="49">
        <f t="shared" si="1"/>
        <v>0</v>
      </c>
    </row>
    <row r="66" spans="1:6" ht="15" customHeight="1" x14ac:dyDescent="0.35">
      <c r="A66" s="215" t="s">
        <v>98</v>
      </c>
      <c r="B66" s="216"/>
      <c r="C66" s="217"/>
      <c r="D66" s="41"/>
      <c r="E66" s="49">
        <v>257</v>
      </c>
      <c r="F66" s="49">
        <f t="shared" si="1"/>
        <v>0</v>
      </c>
    </row>
    <row r="67" spans="1:6" ht="15" customHeight="1" x14ac:dyDescent="0.35">
      <c r="A67" s="215" t="s">
        <v>78</v>
      </c>
      <c r="B67" s="216"/>
      <c r="C67" s="217"/>
      <c r="D67" s="41"/>
      <c r="E67" s="49">
        <v>1460</v>
      </c>
      <c r="F67" s="49">
        <f t="shared" si="1"/>
        <v>0</v>
      </c>
    </row>
    <row r="68" spans="1:6" ht="15" customHeight="1" x14ac:dyDescent="0.35">
      <c r="A68" s="215" t="s">
        <v>79</v>
      </c>
      <c r="B68" s="216"/>
      <c r="C68" s="217"/>
      <c r="D68" s="41"/>
      <c r="E68" s="49">
        <v>158</v>
      </c>
      <c r="F68" s="49">
        <f t="shared" si="1"/>
        <v>0</v>
      </c>
    </row>
    <row r="69" spans="1:6" ht="15" customHeight="1" x14ac:dyDescent="0.35">
      <c r="A69" s="215" t="s">
        <v>80</v>
      </c>
      <c r="B69" s="216"/>
      <c r="C69" s="217"/>
      <c r="D69" s="41"/>
      <c r="E69" s="49">
        <v>313</v>
      </c>
      <c r="F69" s="49">
        <f t="shared" si="1"/>
        <v>0</v>
      </c>
    </row>
    <row r="70" spans="1:6" ht="14.75" customHeight="1" x14ac:dyDescent="0.35">
      <c r="A70" s="215" t="s">
        <v>81</v>
      </c>
      <c r="B70" s="216"/>
      <c r="C70" s="217"/>
      <c r="D70" s="41"/>
      <c r="E70" s="49">
        <v>7613</v>
      </c>
      <c r="F70" s="49">
        <f t="shared" si="1"/>
        <v>0</v>
      </c>
    </row>
    <row r="71" spans="1:6" ht="14.75" customHeight="1" x14ac:dyDescent="0.35">
      <c r="A71" s="215" t="s">
        <v>90</v>
      </c>
      <c r="B71" s="216"/>
      <c r="C71" s="217"/>
      <c r="D71" s="41"/>
      <c r="E71" s="49">
        <v>1008</v>
      </c>
      <c r="F71" s="49">
        <f t="shared" si="1"/>
        <v>0</v>
      </c>
    </row>
    <row r="72" spans="1:6" ht="14.75" customHeight="1" x14ac:dyDescent="0.35">
      <c r="A72" s="215" t="s">
        <v>165</v>
      </c>
      <c r="B72" s="216"/>
      <c r="C72" s="217"/>
      <c r="D72" s="82"/>
      <c r="E72" s="85"/>
      <c r="F72" s="85"/>
    </row>
    <row r="73" spans="1:6" ht="15" customHeight="1" x14ac:dyDescent="0.35">
      <c r="A73" s="215" t="s">
        <v>83</v>
      </c>
      <c r="B73" s="216"/>
      <c r="C73" s="217"/>
      <c r="D73" s="41"/>
      <c r="E73" s="49">
        <v>1371</v>
      </c>
      <c r="F73" s="49">
        <f t="shared" si="1"/>
        <v>0</v>
      </c>
    </row>
    <row r="74" spans="1:6" ht="15" customHeight="1" x14ac:dyDescent="0.35">
      <c r="A74" s="215" t="s">
        <v>84</v>
      </c>
      <c r="B74" s="216"/>
      <c r="C74" s="217"/>
      <c r="D74" s="41"/>
      <c r="E74" s="49">
        <v>840</v>
      </c>
      <c r="F74" s="49">
        <f t="shared" si="1"/>
        <v>0</v>
      </c>
    </row>
    <row r="75" spans="1:6" ht="15" customHeight="1" x14ac:dyDescent="0.35">
      <c r="A75" s="215" t="s">
        <v>85</v>
      </c>
      <c r="B75" s="216"/>
      <c r="C75" s="217"/>
      <c r="D75" s="41"/>
      <c r="E75" s="49">
        <v>1290</v>
      </c>
      <c r="F75" s="49">
        <f t="shared" si="1"/>
        <v>0</v>
      </c>
    </row>
    <row r="76" spans="1:6" ht="15.5" x14ac:dyDescent="0.35">
      <c r="A76" s="215" t="s">
        <v>86</v>
      </c>
      <c r="B76" s="216"/>
      <c r="C76" s="217"/>
      <c r="D76" s="41"/>
      <c r="E76" s="49">
        <v>786</v>
      </c>
      <c r="F76" s="49">
        <f t="shared" si="1"/>
        <v>0</v>
      </c>
    </row>
    <row r="77" spans="1:6" ht="17.399999999999999" customHeight="1" x14ac:dyDescent="0.35">
      <c r="A77" s="215" t="s">
        <v>137</v>
      </c>
      <c r="B77" s="216"/>
      <c r="C77" s="217"/>
      <c r="D77" s="82"/>
      <c r="E77" s="85" t="s">
        <v>160</v>
      </c>
      <c r="F77" s="85"/>
    </row>
    <row r="78" spans="1:6" ht="15.5" x14ac:dyDescent="0.35">
      <c r="A78" s="215" t="s">
        <v>87</v>
      </c>
      <c r="B78" s="216"/>
      <c r="C78" s="217"/>
      <c r="D78" s="41"/>
      <c r="E78" s="49">
        <v>504</v>
      </c>
      <c r="F78" s="49">
        <f t="shared" si="1"/>
        <v>0</v>
      </c>
    </row>
    <row r="79" spans="1:6" ht="15.5" x14ac:dyDescent="0.35">
      <c r="A79" s="215" t="s">
        <v>88</v>
      </c>
      <c r="B79" s="216"/>
      <c r="C79" s="217"/>
      <c r="D79" s="65"/>
      <c r="E79" s="67">
        <v>407</v>
      </c>
      <c r="F79" s="49">
        <f t="shared" si="1"/>
        <v>0</v>
      </c>
    </row>
    <row r="80" spans="1:6" ht="32.4" customHeight="1" x14ac:dyDescent="0.35">
      <c r="A80" s="215" t="s">
        <v>143</v>
      </c>
      <c r="B80" s="216"/>
      <c r="C80" s="217"/>
      <c r="D80" s="86"/>
      <c r="E80" s="87"/>
      <c r="F80" s="85"/>
    </row>
    <row r="81" spans="1:6" ht="32.4" customHeight="1" x14ac:dyDescent="0.35">
      <c r="A81" s="215" t="s">
        <v>144</v>
      </c>
      <c r="B81" s="216"/>
      <c r="C81" s="217"/>
      <c r="D81" s="86"/>
      <c r="E81" s="87"/>
      <c r="F81" s="85"/>
    </row>
    <row r="82" spans="1:6" ht="15.5" x14ac:dyDescent="0.35">
      <c r="A82" s="215" t="s">
        <v>135</v>
      </c>
      <c r="B82" s="216"/>
      <c r="C82" s="217"/>
      <c r="D82" s="86"/>
      <c r="E82" s="87"/>
      <c r="F82" s="87"/>
    </row>
    <row r="83" spans="1:6" ht="15.5" x14ac:dyDescent="0.35">
      <c r="A83" s="215" t="s">
        <v>161</v>
      </c>
      <c r="B83" s="216"/>
      <c r="C83" s="217"/>
      <c r="D83" s="86"/>
      <c r="E83" s="87" t="s">
        <v>124</v>
      </c>
      <c r="F83" s="85"/>
    </row>
    <row r="84" spans="1:6" ht="15.5" x14ac:dyDescent="0.35">
      <c r="A84" s="215" t="s">
        <v>136</v>
      </c>
      <c r="B84" s="216"/>
      <c r="C84" s="217"/>
      <c r="D84" s="86"/>
      <c r="E84" s="87" t="s">
        <v>124</v>
      </c>
      <c r="F84" s="85"/>
    </row>
    <row r="85" spans="1:6" ht="15.5" x14ac:dyDescent="0.35">
      <c r="A85" s="215" t="s">
        <v>145</v>
      </c>
      <c r="B85" s="216"/>
      <c r="C85" s="217"/>
      <c r="D85" s="86"/>
      <c r="E85" s="87" t="s">
        <v>124</v>
      </c>
      <c r="F85" s="85"/>
    </row>
    <row r="86" spans="1:6" ht="33.65" customHeight="1" x14ac:dyDescent="0.35">
      <c r="A86" s="215" t="s">
        <v>166</v>
      </c>
      <c r="B86" s="216"/>
      <c r="C86" s="217"/>
      <c r="D86" s="86"/>
      <c r="E86" s="87" t="s">
        <v>124</v>
      </c>
      <c r="F86" s="85"/>
    </row>
    <row r="87" spans="1:6" ht="31.75" customHeight="1" x14ac:dyDescent="0.35">
      <c r="A87" s="215" t="s">
        <v>99</v>
      </c>
      <c r="B87" s="216"/>
      <c r="C87" s="217"/>
      <c r="D87" s="65"/>
      <c r="E87" s="67">
        <v>1950</v>
      </c>
      <c r="F87" s="49">
        <f t="shared" si="1"/>
        <v>0</v>
      </c>
    </row>
    <row r="88" spans="1:6" ht="30" customHeight="1" x14ac:dyDescent="0.35">
      <c r="A88" s="215" t="s">
        <v>100</v>
      </c>
      <c r="B88" s="216"/>
      <c r="C88" s="217"/>
      <c r="D88" s="65"/>
      <c r="E88" s="67">
        <v>1832</v>
      </c>
      <c r="F88" s="49">
        <f t="shared" si="1"/>
        <v>0</v>
      </c>
    </row>
    <row r="89" spans="1:6" ht="30.65" customHeight="1" x14ac:dyDescent="0.35">
      <c r="A89" s="215" t="s">
        <v>101</v>
      </c>
      <c r="B89" s="216"/>
      <c r="C89" s="217"/>
      <c r="D89" s="65"/>
      <c r="E89" s="67">
        <v>37</v>
      </c>
      <c r="F89" s="49">
        <f t="shared" si="1"/>
        <v>0</v>
      </c>
    </row>
    <row r="90" spans="1:6" ht="15.5" x14ac:dyDescent="0.35">
      <c r="A90" s="215" t="s">
        <v>102</v>
      </c>
      <c r="B90" s="216"/>
      <c r="C90" s="217"/>
      <c r="D90" s="65"/>
      <c r="E90" s="67">
        <v>1090</v>
      </c>
      <c r="F90" s="49">
        <f t="shared" si="1"/>
        <v>0</v>
      </c>
    </row>
    <row r="91" spans="1:6" ht="15.5" x14ac:dyDescent="0.35">
      <c r="A91" s="226" t="s">
        <v>213</v>
      </c>
      <c r="B91" s="227"/>
      <c r="C91" s="228"/>
      <c r="D91" s="65"/>
      <c r="E91" s="67">
        <v>3808</v>
      </c>
      <c r="F91" s="49">
        <f t="shared" si="1"/>
        <v>0</v>
      </c>
    </row>
    <row r="92" spans="1:6" ht="15.5" x14ac:dyDescent="0.35">
      <c r="A92" s="226" t="s">
        <v>167</v>
      </c>
      <c r="B92" s="227"/>
      <c r="C92" s="228"/>
      <c r="D92" s="65"/>
      <c r="E92" s="67">
        <v>1433</v>
      </c>
      <c r="F92" s="49">
        <f t="shared" si="1"/>
        <v>0</v>
      </c>
    </row>
    <row r="93" spans="1:6" ht="15.5" x14ac:dyDescent="0.35">
      <c r="A93" s="146"/>
      <c r="B93" s="147"/>
      <c r="C93" s="147"/>
      <c r="D93" s="147"/>
      <c r="E93" s="147"/>
      <c r="F93" s="148"/>
    </row>
    <row r="94" spans="1:6" ht="15.5" x14ac:dyDescent="0.35">
      <c r="D94" s="149" t="s">
        <v>24</v>
      </c>
      <c r="E94" s="149"/>
      <c r="F94" s="27">
        <f>SUM(F20:F92)</f>
        <v>0</v>
      </c>
    </row>
    <row r="95" spans="1:6" ht="15.5" x14ac:dyDescent="0.35">
      <c r="D95" s="149" t="s">
        <v>25</v>
      </c>
      <c r="E95" s="149"/>
      <c r="F95" s="28">
        <f>(ROUNDDOWN((F94*0.8),0))</f>
        <v>0</v>
      </c>
    </row>
    <row r="96" spans="1:6" ht="15.5" x14ac:dyDescent="0.35">
      <c r="D96" s="150" t="s">
        <v>26</v>
      </c>
      <c r="E96" s="151"/>
      <c r="F96" s="29">
        <f>F94-F95</f>
        <v>0</v>
      </c>
    </row>
    <row r="97" spans="1:6" ht="15.5" x14ac:dyDescent="0.35">
      <c r="A97" s="19"/>
      <c r="B97" s="19"/>
      <c r="C97" s="19"/>
      <c r="D97" s="30"/>
      <c r="E97" s="30"/>
      <c r="F97" s="31"/>
    </row>
    <row r="98" spans="1:6" ht="31.75" customHeight="1" x14ac:dyDescent="0.35">
      <c r="A98" s="229" t="s">
        <v>114</v>
      </c>
      <c r="B98" s="229"/>
      <c r="C98" s="229"/>
      <c r="D98" s="229"/>
      <c r="E98" s="229"/>
      <c r="F98" s="66"/>
    </row>
    <row r="99" spans="1:6" ht="32.4" customHeight="1" x14ac:dyDescent="0.35">
      <c r="A99" s="230" t="s">
        <v>115</v>
      </c>
      <c r="B99" s="230"/>
      <c r="C99" s="230"/>
      <c r="D99" s="230"/>
      <c r="E99" s="230"/>
      <c r="F99" s="66"/>
    </row>
    <row r="100" spans="1:6" x14ac:dyDescent="0.35">
      <c r="A100" s="143"/>
      <c r="B100" s="143"/>
      <c r="C100" s="143"/>
      <c r="D100" s="143"/>
    </row>
    <row r="101" spans="1:6" x14ac:dyDescent="0.35">
      <c r="A101" s="142" t="s">
        <v>27</v>
      </c>
      <c r="B101" s="143"/>
      <c r="C101" s="143"/>
      <c r="D101" s="143"/>
    </row>
    <row r="104" spans="1:6" x14ac:dyDescent="0.35">
      <c r="A104" s="32" t="s">
        <v>28</v>
      </c>
      <c r="C104" s="208"/>
      <c r="D104" s="208"/>
      <c r="E104" s="33"/>
      <c r="F104" s="208"/>
    </row>
    <row r="105" spans="1:6" ht="15" thickBot="1" x14ac:dyDescent="0.4">
      <c r="A105" t="s">
        <v>29</v>
      </c>
      <c r="C105" s="209"/>
      <c r="D105" s="209"/>
      <c r="F105" s="209"/>
    </row>
    <row r="106" spans="1:6" x14ac:dyDescent="0.35">
      <c r="C106" s="141" t="s">
        <v>30</v>
      </c>
      <c r="D106" s="141"/>
      <c r="E106" s="33"/>
      <c r="F106" s="34" t="s">
        <v>31</v>
      </c>
    </row>
    <row r="107" spans="1:6" x14ac:dyDescent="0.35">
      <c r="A107" t="s">
        <v>32</v>
      </c>
      <c r="C107" s="208"/>
      <c r="D107" s="208"/>
      <c r="E107" s="33"/>
      <c r="F107" s="208"/>
    </row>
    <row r="108" spans="1:6" ht="15" thickBot="1" x14ac:dyDescent="0.4">
      <c r="A108" t="s">
        <v>29</v>
      </c>
      <c r="C108" s="209"/>
      <c r="D108" s="209"/>
      <c r="F108" s="209"/>
    </row>
    <row r="109" spans="1:6" x14ac:dyDescent="0.35">
      <c r="C109" s="141" t="s">
        <v>30</v>
      </c>
      <c r="D109" s="141"/>
      <c r="E109" s="33"/>
      <c r="F109" s="34" t="s">
        <v>31</v>
      </c>
    </row>
    <row r="110" spans="1:6" x14ac:dyDescent="0.35">
      <c r="A110" s="35" t="s">
        <v>33</v>
      </c>
      <c r="B110" s="35"/>
      <c r="C110" s="35"/>
      <c r="D110" s="35"/>
      <c r="E110" s="36"/>
      <c r="F110" s="35"/>
    </row>
    <row r="111" spans="1:6" x14ac:dyDescent="0.35">
      <c r="E111" s="33"/>
    </row>
  </sheetData>
  <sheetProtection selectLockedCells="1"/>
  <mergeCells count="113">
    <mergeCell ref="C106:D106"/>
    <mergeCell ref="C107:D108"/>
    <mergeCell ref="F107:F108"/>
    <mergeCell ref="C109:D109"/>
    <mergeCell ref="A98:E98"/>
    <mergeCell ref="A99:E99"/>
    <mergeCell ref="A100:D100"/>
    <mergeCell ref="A101:D101"/>
    <mergeCell ref="C104:D105"/>
    <mergeCell ref="F104:F105"/>
    <mergeCell ref="A91:C91"/>
    <mergeCell ref="A92:C92"/>
    <mergeCell ref="A93:F93"/>
    <mergeCell ref="D94:E94"/>
    <mergeCell ref="D95:E95"/>
    <mergeCell ref="D96:E96"/>
    <mergeCell ref="A85:C85"/>
    <mergeCell ref="A86:C86"/>
    <mergeCell ref="A87:C87"/>
    <mergeCell ref="A88:C88"/>
    <mergeCell ref="A89:C89"/>
    <mergeCell ref="A90:C90"/>
    <mergeCell ref="A79:C79"/>
    <mergeCell ref="A80:C80"/>
    <mergeCell ref="A81:C81"/>
    <mergeCell ref="A82:C82"/>
    <mergeCell ref="A83:C83"/>
    <mergeCell ref="A84:C84"/>
    <mergeCell ref="A73:C73"/>
    <mergeCell ref="A74:C74"/>
    <mergeCell ref="A75:C75"/>
    <mergeCell ref="A76:C76"/>
    <mergeCell ref="A77:C77"/>
    <mergeCell ref="A78:C78"/>
    <mergeCell ref="A67:C67"/>
    <mergeCell ref="A68:C68"/>
    <mergeCell ref="A69:C69"/>
    <mergeCell ref="A70:C70"/>
    <mergeCell ref="A71:C71"/>
    <mergeCell ref="A72:C72"/>
    <mergeCell ref="A61:C61"/>
    <mergeCell ref="A62:C62"/>
    <mergeCell ref="A63:C63"/>
    <mergeCell ref="A64:C64"/>
    <mergeCell ref="A65:C65"/>
    <mergeCell ref="A66:C66"/>
    <mergeCell ref="A55:C55"/>
    <mergeCell ref="A56:C56"/>
    <mergeCell ref="A57:C57"/>
    <mergeCell ref="A58:C58"/>
    <mergeCell ref="A59:C59"/>
    <mergeCell ref="A60:C60"/>
    <mergeCell ref="A49:C49"/>
    <mergeCell ref="A50:C50"/>
    <mergeCell ref="A51:C51"/>
    <mergeCell ref="A52:C52"/>
    <mergeCell ref="A53:C53"/>
    <mergeCell ref="A54:C54"/>
    <mergeCell ref="A43:C43"/>
    <mergeCell ref="A44:C44"/>
    <mergeCell ref="A45:C45"/>
    <mergeCell ref="A46:C46"/>
    <mergeCell ref="A47:C47"/>
    <mergeCell ref="A48:C48"/>
    <mergeCell ref="A37:C37"/>
    <mergeCell ref="A38:C38"/>
    <mergeCell ref="A39:C39"/>
    <mergeCell ref="A40:C40"/>
    <mergeCell ref="A41:C41"/>
    <mergeCell ref="A42:F42"/>
    <mergeCell ref="A31:C31"/>
    <mergeCell ref="A32:F32"/>
    <mergeCell ref="A33:C33"/>
    <mergeCell ref="A34:C34"/>
    <mergeCell ref="A35:C35"/>
    <mergeCell ref="A36:F36"/>
    <mergeCell ref="A25:C25"/>
    <mergeCell ref="A26:C26"/>
    <mergeCell ref="A27:C27"/>
    <mergeCell ref="A28:C28"/>
    <mergeCell ref="A29:C29"/>
    <mergeCell ref="A30:C30"/>
    <mergeCell ref="A18:D18"/>
    <mergeCell ref="A20:C20"/>
    <mergeCell ref="A21:C21"/>
    <mergeCell ref="A22:C22"/>
    <mergeCell ref="A23:F23"/>
    <mergeCell ref="A24:C24"/>
    <mergeCell ref="B12:C12"/>
    <mergeCell ref="B13:D13"/>
    <mergeCell ref="B14:D14"/>
    <mergeCell ref="B15:D15"/>
    <mergeCell ref="E16:F16"/>
    <mergeCell ref="B17:D17"/>
    <mergeCell ref="B8:F8"/>
    <mergeCell ref="B9:F9"/>
    <mergeCell ref="B10:C10"/>
    <mergeCell ref="D10:F10"/>
    <mergeCell ref="A4:A5"/>
    <mergeCell ref="B4:B5"/>
    <mergeCell ref="C4:C5"/>
    <mergeCell ref="D4:D5"/>
    <mergeCell ref="E4:E5"/>
    <mergeCell ref="F4:F5"/>
    <mergeCell ref="A1:F1"/>
    <mergeCell ref="A2:A3"/>
    <mergeCell ref="B2:B3"/>
    <mergeCell ref="C2:C3"/>
    <mergeCell ref="D2:D3"/>
    <mergeCell ref="E2:E3"/>
    <mergeCell ref="F2:F3"/>
    <mergeCell ref="B6:E6"/>
    <mergeCell ref="B7:E7"/>
  </mergeCells>
  <conditionalFormatting sqref="D65">
    <cfRule type="expression" dxfId="4" priority="1">
      <formula>$D$22&gt;0</formula>
    </cfRule>
  </conditionalFormatting>
  <dataValidations count="1">
    <dataValidation type="whole" operator="greaterThanOrEqual" allowBlank="1" showInputMessage="1" showErrorMessage="1" sqref="E20:E21" xr:uid="{2F8A142D-677F-4716-8EF6-9125491C1550}">
      <formula1>0</formula1>
    </dataValidation>
  </dataValidations>
  <hyperlinks>
    <hyperlink ref="B17" r:id="rId1" display="dmcconnell@american-bus-inc.com" xr:uid="{C28BFBEA-CF9A-4850-BE21-22BABF85B997}"/>
  </hyperlinks>
  <pageMargins left="0.7" right="0.7" top="0.75" bottom="0.75" header="0.3" footer="0.3"/>
  <pageSetup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2577-C4DF-424D-A4FA-BE4812AF265A}">
  <dimension ref="A1:I121"/>
  <sheetViews>
    <sheetView zoomScaleNormal="100" workbookViewId="0">
      <selection activeCell="S13" sqref="S13"/>
    </sheetView>
  </sheetViews>
  <sheetFormatPr defaultColWidth="8.6328125"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  <col min="7" max="7" width="10.54296875" bestFit="1" customWidth="1"/>
  </cols>
  <sheetData>
    <row r="1" spans="1:7" ht="15.65" customHeight="1" x14ac:dyDescent="0.35">
      <c r="A1" s="186" t="s">
        <v>103</v>
      </c>
      <c r="B1" s="186"/>
      <c r="C1" s="186"/>
      <c r="D1" s="186"/>
      <c r="E1" s="186"/>
      <c r="F1" s="186"/>
      <c r="G1" s="30"/>
    </row>
    <row r="2" spans="1:7" ht="15" customHeight="1" x14ac:dyDescent="0.35">
      <c r="A2" s="166" t="s">
        <v>0</v>
      </c>
      <c r="B2" s="168" t="s">
        <v>1</v>
      </c>
      <c r="C2" s="168" t="s">
        <v>2</v>
      </c>
      <c r="D2" s="166" t="s">
        <v>3</v>
      </c>
      <c r="E2" s="166" t="s">
        <v>4</v>
      </c>
      <c r="F2" s="166" t="s">
        <v>5</v>
      </c>
      <c r="G2" s="30"/>
    </row>
    <row r="3" spans="1:7" ht="15" customHeight="1" x14ac:dyDescent="0.35">
      <c r="A3" s="167"/>
      <c r="B3" s="169"/>
      <c r="C3" s="169"/>
      <c r="D3" s="167"/>
      <c r="E3" s="167"/>
      <c r="F3" s="167"/>
      <c r="G3" s="30"/>
    </row>
    <row r="4" spans="1:7" ht="15.75" customHeight="1" x14ac:dyDescent="0.35">
      <c r="A4" s="172" t="s">
        <v>104</v>
      </c>
      <c r="B4" s="172" t="s">
        <v>125</v>
      </c>
      <c r="C4" s="172"/>
      <c r="D4" s="187"/>
      <c r="E4" s="174"/>
      <c r="F4" s="172"/>
      <c r="G4" s="30"/>
    </row>
    <row r="5" spans="1:7" ht="15.75" customHeight="1" x14ac:dyDescent="0.35">
      <c r="A5" s="173"/>
      <c r="B5" s="173"/>
      <c r="C5" s="173"/>
      <c r="D5" s="188"/>
      <c r="E5" s="175"/>
      <c r="F5" s="173"/>
      <c r="G5" s="30"/>
    </row>
    <row r="6" spans="1:7" ht="15.65" customHeight="1" x14ac:dyDescent="0.35">
      <c r="A6" s="1" t="s">
        <v>6</v>
      </c>
      <c r="B6" s="162"/>
      <c r="C6" s="177"/>
      <c r="D6" s="177"/>
      <c r="E6" s="163"/>
      <c r="F6" s="2"/>
      <c r="G6" s="30"/>
    </row>
    <row r="7" spans="1:7" ht="30.75" customHeight="1" x14ac:dyDescent="0.35">
      <c r="A7" s="37" t="s">
        <v>7</v>
      </c>
      <c r="B7" s="162"/>
      <c r="C7" s="177"/>
      <c r="D7" s="177"/>
      <c r="E7" s="163"/>
      <c r="F7" s="3"/>
      <c r="G7" s="30"/>
    </row>
    <row r="8" spans="1:7" ht="19.25" customHeight="1" x14ac:dyDescent="0.35">
      <c r="A8" s="37" t="s">
        <v>8</v>
      </c>
      <c r="B8" s="162"/>
      <c r="C8" s="177"/>
      <c r="D8" s="177"/>
      <c r="E8" s="177"/>
      <c r="F8" s="163"/>
      <c r="G8" s="30"/>
    </row>
    <row r="9" spans="1:7" ht="19.25" customHeight="1" x14ac:dyDescent="0.35">
      <c r="A9" s="37" t="s">
        <v>9</v>
      </c>
      <c r="B9" s="162"/>
      <c r="C9" s="177"/>
      <c r="D9" s="177"/>
      <c r="E9" s="177"/>
      <c r="F9" s="163"/>
      <c r="G9" s="30"/>
    </row>
    <row r="10" spans="1:7" ht="19.25" customHeight="1" x14ac:dyDescent="0.35">
      <c r="A10" s="38" t="s">
        <v>10</v>
      </c>
      <c r="B10" s="178"/>
      <c r="C10" s="179"/>
      <c r="D10" s="157" t="s">
        <v>11</v>
      </c>
      <c r="E10" s="158"/>
      <c r="F10" s="159"/>
      <c r="G10" s="30"/>
    </row>
    <row r="11" spans="1:7" ht="19.25" customHeight="1" x14ac:dyDescent="0.35">
      <c r="A11" s="38" t="s">
        <v>12</v>
      </c>
      <c r="B11" s="160"/>
      <c r="C11" s="161"/>
      <c r="D11" s="5"/>
      <c r="E11" s="5"/>
      <c r="F11" s="5"/>
      <c r="G11" s="30"/>
    </row>
    <row r="12" spans="1:7" ht="19.25" customHeight="1" x14ac:dyDescent="0.35">
      <c r="A12" s="39" t="s">
        <v>13</v>
      </c>
      <c r="B12" s="162"/>
      <c r="C12" s="163"/>
      <c r="D12" s="6"/>
      <c r="E12" s="6"/>
      <c r="F12" s="6"/>
      <c r="G12" s="30"/>
    </row>
    <row r="13" spans="1:7" ht="15.65" customHeight="1" x14ac:dyDescent="0.35">
      <c r="A13" s="7" t="s">
        <v>14</v>
      </c>
      <c r="B13" s="164" t="s">
        <v>40</v>
      </c>
      <c r="C13" s="165"/>
      <c r="D13" s="165"/>
      <c r="E13" s="8"/>
      <c r="F13" s="9"/>
      <c r="G13" s="30"/>
    </row>
    <row r="14" spans="1:7" ht="15.65" customHeight="1" x14ac:dyDescent="0.35">
      <c r="A14" s="10" t="s">
        <v>15</v>
      </c>
      <c r="B14" s="152" t="s">
        <v>41</v>
      </c>
      <c r="C14" s="153"/>
      <c r="D14" s="153"/>
      <c r="E14" s="11"/>
      <c r="F14" s="12"/>
      <c r="G14" s="30"/>
    </row>
    <row r="15" spans="1:7" ht="15.65" customHeight="1" x14ac:dyDescent="0.35">
      <c r="A15" s="13"/>
      <c r="B15" s="152" t="s">
        <v>16</v>
      </c>
      <c r="C15" s="153"/>
      <c r="D15" s="153"/>
      <c r="E15" s="11"/>
      <c r="F15" s="12"/>
      <c r="G15" s="30"/>
    </row>
    <row r="16" spans="1:7" ht="15.65" customHeight="1" x14ac:dyDescent="0.35">
      <c r="A16" s="14" t="s">
        <v>9</v>
      </c>
      <c r="B16" s="15" t="s">
        <v>154</v>
      </c>
      <c r="C16" s="11" t="s">
        <v>157</v>
      </c>
      <c r="D16" s="11"/>
      <c r="E16" s="181" t="s">
        <v>224</v>
      </c>
      <c r="F16" s="176"/>
      <c r="G16" s="30"/>
    </row>
    <row r="17" spans="1:9" ht="15.65" customHeight="1" x14ac:dyDescent="0.35">
      <c r="A17" s="14"/>
      <c r="B17" s="182" t="s">
        <v>17</v>
      </c>
      <c r="C17" s="183"/>
      <c r="D17" s="183"/>
      <c r="E17" s="88"/>
      <c r="F17" s="89"/>
      <c r="G17" s="30"/>
    </row>
    <row r="18" spans="1:9" ht="15.65" customHeight="1" x14ac:dyDescent="0.35">
      <c r="A18" s="16"/>
      <c r="B18" s="231"/>
      <c r="C18" s="183"/>
      <c r="D18" s="183"/>
      <c r="E18" s="17"/>
      <c r="F18" s="18"/>
      <c r="G18" s="30"/>
    </row>
    <row r="19" spans="1:9" ht="15.65" customHeight="1" x14ac:dyDescent="0.35">
      <c r="A19" s="156" t="s">
        <v>126</v>
      </c>
      <c r="B19" s="156"/>
      <c r="C19" s="156"/>
      <c r="D19" s="156"/>
      <c r="E19" s="19"/>
      <c r="F19" s="20"/>
      <c r="G19" s="30"/>
    </row>
    <row r="20" spans="1:9" ht="15.5" x14ac:dyDescent="0.35">
      <c r="A20" s="40" t="s">
        <v>18</v>
      </c>
      <c r="B20" s="22"/>
      <c r="C20" s="23"/>
      <c r="D20" s="25" t="s">
        <v>19</v>
      </c>
      <c r="E20" s="25" t="s">
        <v>20</v>
      </c>
      <c r="F20" s="25" t="s">
        <v>21</v>
      </c>
      <c r="G20" s="47"/>
    </row>
    <row r="21" spans="1:9" ht="15.5" x14ac:dyDescent="0.35">
      <c r="A21" s="170" t="s">
        <v>43</v>
      </c>
      <c r="B21" s="170" t="s">
        <v>43</v>
      </c>
      <c r="C21" s="170" t="s">
        <v>43</v>
      </c>
      <c r="D21" s="41"/>
      <c r="E21" s="42">
        <v>104402</v>
      </c>
      <c r="F21" s="26">
        <f>D21*E21</f>
        <v>0</v>
      </c>
      <c r="G21" s="47"/>
    </row>
    <row r="22" spans="1:9" ht="15.5" x14ac:dyDescent="0.35">
      <c r="A22" s="170" t="s">
        <v>45</v>
      </c>
      <c r="B22" s="170" t="s">
        <v>45</v>
      </c>
      <c r="C22" s="170" t="s">
        <v>45</v>
      </c>
      <c r="D22" s="41"/>
      <c r="E22" s="42">
        <v>109978</v>
      </c>
      <c r="F22" s="26">
        <f>D22*E22</f>
        <v>0</v>
      </c>
      <c r="G22" s="47"/>
    </row>
    <row r="23" spans="1:9" ht="15.5" x14ac:dyDescent="0.35">
      <c r="A23" s="170" t="s">
        <v>47</v>
      </c>
      <c r="B23" s="170"/>
      <c r="C23" s="170"/>
      <c r="D23" s="41"/>
      <c r="E23" s="42">
        <v>108965</v>
      </c>
      <c r="F23" s="26">
        <f t="shared" ref="F23:F45" si="0">D23*E23</f>
        <v>0</v>
      </c>
      <c r="G23" s="47"/>
    </row>
    <row r="24" spans="1:9" ht="15.5" x14ac:dyDescent="0.35">
      <c r="A24" s="170" t="s">
        <v>105</v>
      </c>
      <c r="B24" s="170"/>
      <c r="C24" s="170"/>
      <c r="D24" s="41"/>
      <c r="E24" s="42">
        <v>110531</v>
      </c>
      <c r="F24" s="26">
        <f t="shared" si="0"/>
        <v>0</v>
      </c>
      <c r="G24" s="47"/>
    </row>
    <row r="25" spans="1:9" ht="15.5" x14ac:dyDescent="0.35">
      <c r="A25" s="170" t="s">
        <v>106</v>
      </c>
      <c r="B25" s="170" t="s">
        <v>47</v>
      </c>
      <c r="C25" s="170" t="s">
        <v>47</v>
      </c>
      <c r="D25" s="41"/>
      <c r="E25" s="43">
        <v>109319</v>
      </c>
      <c r="F25" s="26">
        <f t="shared" si="0"/>
        <v>0</v>
      </c>
      <c r="G25" s="47"/>
    </row>
    <row r="26" spans="1:9" ht="15.5" x14ac:dyDescent="0.35">
      <c r="A26" s="203" t="s">
        <v>48</v>
      </c>
      <c r="B26" s="204"/>
      <c r="C26" s="204"/>
      <c r="D26" s="44"/>
      <c r="E26" s="45"/>
      <c r="F26" s="46"/>
      <c r="G26" s="47"/>
      <c r="H26" s="81"/>
      <c r="I26" s="68"/>
    </row>
    <row r="27" spans="1:9" ht="15.65" customHeight="1" x14ac:dyDescent="0.35">
      <c r="A27" s="195" t="s">
        <v>116</v>
      </c>
      <c r="B27" s="196"/>
      <c r="C27" s="196"/>
      <c r="D27" s="196"/>
      <c r="E27" s="196"/>
      <c r="F27" s="197"/>
      <c r="G27" s="47"/>
      <c r="H27" s="69"/>
      <c r="I27" s="70"/>
    </row>
    <row r="28" spans="1:9" ht="15.65" customHeight="1" x14ac:dyDescent="0.35">
      <c r="A28" s="192" t="s">
        <v>23</v>
      </c>
      <c r="B28" s="193"/>
      <c r="C28" s="194"/>
      <c r="D28" s="41"/>
      <c r="E28" s="48">
        <v>597</v>
      </c>
      <c r="F28" s="49">
        <f t="shared" si="0"/>
        <v>0</v>
      </c>
      <c r="G28" s="47"/>
      <c r="H28" s="71"/>
      <c r="I28" s="72"/>
    </row>
    <row r="29" spans="1:9" ht="15.65" customHeight="1" x14ac:dyDescent="0.35">
      <c r="A29" s="192" t="s">
        <v>49</v>
      </c>
      <c r="B29" s="193"/>
      <c r="C29" s="194"/>
      <c r="D29" s="41"/>
      <c r="E29" s="48">
        <v>1050</v>
      </c>
      <c r="F29" s="49">
        <f t="shared" si="0"/>
        <v>0</v>
      </c>
      <c r="G29" s="47"/>
      <c r="H29" s="71"/>
      <c r="I29" s="72"/>
    </row>
    <row r="30" spans="1:9" ht="15.65" customHeight="1" x14ac:dyDescent="0.35">
      <c r="A30" s="192" t="s">
        <v>50</v>
      </c>
      <c r="B30" s="193"/>
      <c r="C30" s="194"/>
      <c r="D30" s="41"/>
      <c r="E30" s="48">
        <v>1850</v>
      </c>
      <c r="F30" s="49">
        <f t="shared" si="0"/>
        <v>0</v>
      </c>
      <c r="G30" s="47"/>
      <c r="H30" s="71"/>
      <c r="I30" s="72"/>
    </row>
    <row r="31" spans="1:9" ht="15.65" customHeight="1" x14ac:dyDescent="0.35">
      <c r="A31" s="192" t="s">
        <v>51</v>
      </c>
      <c r="B31" s="193"/>
      <c r="C31" s="194"/>
      <c r="D31" s="41"/>
      <c r="E31" s="49">
        <v>855</v>
      </c>
      <c r="F31" s="49">
        <f t="shared" si="0"/>
        <v>0</v>
      </c>
      <c r="G31" s="47"/>
      <c r="H31" s="71"/>
      <c r="I31" s="72"/>
    </row>
    <row r="32" spans="1:9" ht="15.65" customHeight="1" x14ac:dyDescent="0.35">
      <c r="A32" s="192" t="s">
        <v>52</v>
      </c>
      <c r="B32" s="193"/>
      <c r="C32" s="194"/>
      <c r="D32" s="41"/>
      <c r="E32" s="49">
        <v>1015</v>
      </c>
      <c r="F32" s="49">
        <f t="shared" si="0"/>
        <v>0</v>
      </c>
      <c r="G32" s="47"/>
      <c r="H32" s="71"/>
      <c r="I32" s="72"/>
    </row>
    <row r="33" spans="1:9" ht="15.65" customHeight="1" x14ac:dyDescent="0.35">
      <c r="A33" s="192" t="s">
        <v>53</v>
      </c>
      <c r="B33" s="193"/>
      <c r="C33" s="194"/>
      <c r="D33" s="41"/>
      <c r="E33" s="49">
        <v>1175</v>
      </c>
      <c r="F33" s="49">
        <f t="shared" si="0"/>
        <v>0</v>
      </c>
      <c r="G33" s="47"/>
      <c r="H33" s="71"/>
      <c r="I33" s="72"/>
    </row>
    <row r="34" spans="1:9" ht="15.65" customHeight="1" x14ac:dyDescent="0.35">
      <c r="A34" s="192" t="s">
        <v>54</v>
      </c>
      <c r="B34" s="193"/>
      <c r="C34" s="194"/>
      <c r="D34" s="41"/>
      <c r="E34" s="49">
        <v>65</v>
      </c>
      <c r="F34" s="49">
        <f t="shared" si="0"/>
        <v>0</v>
      </c>
      <c r="G34" s="47"/>
      <c r="H34" s="71"/>
      <c r="I34" s="72"/>
    </row>
    <row r="35" spans="1:9" ht="14.4" customHeight="1" x14ac:dyDescent="0.35">
      <c r="A35" s="192" t="s">
        <v>55</v>
      </c>
      <c r="B35" s="193"/>
      <c r="C35" s="194"/>
      <c r="D35" s="41"/>
      <c r="E35" s="49">
        <v>100</v>
      </c>
      <c r="F35" s="49">
        <f t="shared" si="0"/>
        <v>0</v>
      </c>
      <c r="G35" s="47"/>
      <c r="H35" s="71"/>
      <c r="I35" s="72"/>
    </row>
    <row r="36" spans="1:9" ht="15.65" customHeight="1" x14ac:dyDescent="0.35">
      <c r="A36" s="195" t="s">
        <v>117</v>
      </c>
      <c r="B36" s="196"/>
      <c r="C36" s="196"/>
      <c r="D36" s="196"/>
      <c r="E36" s="196"/>
      <c r="F36" s="197"/>
      <c r="G36" s="47"/>
      <c r="H36" s="69"/>
      <c r="I36" s="70"/>
    </row>
    <row r="37" spans="1:9" ht="15.65" customHeight="1" x14ac:dyDescent="0.35">
      <c r="A37" s="198" t="s">
        <v>132</v>
      </c>
      <c r="B37" s="199"/>
      <c r="C37" s="200"/>
      <c r="D37" s="84"/>
      <c r="E37" s="85"/>
      <c r="F37" s="85"/>
      <c r="G37" s="47"/>
      <c r="H37" s="50"/>
      <c r="I37" s="73"/>
    </row>
    <row r="38" spans="1:9" ht="15.65" customHeight="1" x14ac:dyDescent="0.35">
      <c r="A38" s="198" t="s">
        <v>141</v>
      </c>
      <c r="B38" s="199"/>
      <c r="C38" s="200"/>
      <c r="D38" s="90"/>
      <c r="E38" s="91"/>
      <c r="F38" s="91"/>
      <c r="G38" s="47"/>
      <c r="H38" s="50"/>
      <c r="I38" s="73"/>
    </row>
    <row r="39" spans="1:9" ht="15.65" customHeight="1" x14ac:dyDescent="0.35">
      <c r="A39" s="198" t="s">
        <v>134</v>
      </c>
      <c r="B39" s="199"/>
      <c r="C39" s="200"/>
      <c r="D39" s="41"/>
      <c r="E39" s="49">
        <v>1950</v>
      </c>
      <c r="F39" s="49">
        <f t="shared" si="0"/>
        <v>0</v>
      </c>
      <c r="G39" s="47"/>
      <c r="H39" s="50"/>
      <c r="I39" s="72"/>
    </row>
    <row r="40" spans="1:9" ht="15.65" customHeight="1" x14ac:dyDescent="0.35">
      <c r="A40" s="195" t="s">
        <v>118</v>
      </c>
      <c r="B40" s="196"/>
      <c r="C40" s="196"/>
      <c r="D40" s="196"/>
      <c r="E40" s="196"/>
      <c r="F40" s="197"/>
      <c r="G40" s="47"/>
      <c r="H40" s="69"/>
      <c r="I40" s="70"/>
    </row>
    <row r="41" spans="1:9" ht="15.65" customHeight="1" x14ac:dyDescent="0.35">
      <c r="A41" s="192" t="s">
        <v>56</v>
      </c>
      <c r="B41" s="193"/>
      <c r="C41" s="194"/>
      <c r="D41" s="41"/>
      <c r="E41" s="49">
        <v>1260</v>
      </c>
      <c r="F41" s="49">
        <f t="shared" si="0"/>
        <v>0</v>
      </c>
      <c r="G41" s="47"/>
      <c r="H41" s="50"/>
      <c r="I41" s="72"/>
    </row>
    <row r="42" spans="1:9" ht="15.65" customHeight="1" x14ac:dyDescent="0.35">
      <c r="A42" s="192" t="s">
        <v>57</v>
      </c>
      <c r="B42" s="193"/>
      <c r="C42" s="194"/>
      <c r="D42" s="41"/>
      <c r="E42" s="49">
        <v>34</v>
      </c>
      <c r="F42" s="49">
        <f t="shared" si="0"/>
        <v>0</v>
      </c>
      <c r="G42" s="47"/>
      <c r="H42" s="50"/>
      <c r="I42" s="72"/>
    </row>
    <row r="43" spans="1:9" ht="15.65" customHeight="1" x14ac:dyDescent="0.35">
      <c r="A43" s="192" t="s">
        <v>58</v>
      </c>
      <c r="B43" s="193"/>
      <c r="C43" s="194"/>
      <c r="D43" s="41"/>
      <c r="E43" s="49">
        <v>1260</v>
      </c>
      <c r="F43" s="49">
        <f t="shared" si="0"/>
        <v>0</v>
      </c>
      <c r="G43" s="47"/>
      <c r="H43" s="50"/>
      <c r="I43" s="72"/>
    </row>
    <row r="44" spans="1:9" ht="15.65" customHeight="1" x14ac:dyDescent="0.35">
      <c r="A44" s="192" t="s">
        <v>59</v>
      </c>
      <c r="B44" s="193"/>
      <c r="C44" s="194"/>
      <c r="D44" s="41"/>
      <c r="E44" s="49">
        <v>54</v>
      </c>
      <c r="F44" s="49">
        <f t="shared" si="0"/>
        <v>0</v>
      </c>
      <c r="G44" s="47"/>
      <c r="H44" s="50"/>
      <c r="I44" s="72"/>
    </row>
    <row r="45" spans="1:9" ht="15.65" customHeight="1" x14ac:dyDescent="0.35">
      <c r="A45" s="192" t="s">
        <v>60</v>
      </c>
      <c r="B45" s="193"/>
      <c r="C45" s="194"/>
      <c r="D45" s="41"/>
      <c r="E45" s="49">
        <v>1060</v>
      </c>
      <c r="F45" s="49">
        <f t="shared" si="0"/>
        <v>0</v>
      </c>
      <c r="G45" s="47"/>
      <c r="H45" s="50"/>
      <c r="I45" s="72"/>
    </row>
    <row r="46" spans="1:9" ht="15.65" customHeight="1" x14ac:dyDescent="0.35">
      <c r="A46" s="195" t="s">
        <v>119</v>
      </c>
      <c r="B46" s="196"/>
      <c r="C46" s="196"/>
      <c r="D46" s="196"/>
      <c r="E46" s="196"/>
      <c r="F46" s="197"/>
      <c r="G46" s="47"/>
      <c r="H46" s="69"/>
      <c r="I46" s="70"/>
    </row>
    <row r="47" spans="1:9" ht="15.65" customHeight="1" x14ac:dyDescent="0.35">
      <c r="A47" s="218" t="s">
        <v>218</v>
      </c>
      <c r="B47" s="219"/>
      <c r="C47" s="219"/>
      <c r="D47" s="41"/>
      <c r="E47" s="49">
        <v>2132</v>
      </c>
      <c r="F47" s="49">
        <f>D47*E47</f>
        <v>0</v>
      </c>
      <c r="G47" s="47"/>
      <c r="H47" s="69"/>
      <c r="I47" s="70"/>
    </row>
    <row r="48" spans="1:9" ht="15.65" customHeight="1" x14ac:dyDescent="0.35">
      <c r="A48" s="215" t="s">
        <v>61</v>
      </c>
      <c r="B48" s="216"/>
      <c r="C48" s="217"/>
      <c r="D48" s="41"/>
      <c r="E48" s="49">
        <v>2950</v>
      </c>
      <c r="F48" s="49">
        <f>D48*E48</f>
        <v>0</v>
      </c>
      <c r="G48" s="47"/>
      <c r="H48" s="74"/>
      <c r="I48" s="72"/>
    </row>
    <row r="49" spans="1:9" ht="15.65" customHeight="1" x14ac:dyDescent="0.35">
      <c r="A49" s="215" t="s">
        <v>62</v>
      </c>
      <c r="B49" s="216"/>
      <c r="C49" s="217"/>
      <c r="D49" s="41"/>
      <c r="E49" s="49">
        <v>750</v>
      </c>
      <c r="F49" s="49">
        <f t="shared" ref="F49:F94" si="1">D49*E49</f>
        <v>0</v>
      </c>
      <c r="G49" s="47"/>
      <c r="H49" s="74"/>
      <c r="I49" s="72"/>
    </row>
    <row r="50" spans="1:9" ht="15.65" customHeight="1" x14ac:dyDescent="0.35">
      <c r="A50" s="215" t="s">
        <v>63</v>
      </c>
      <c r="B50" s="216"/>
      <c r="C50" s="217"/>
      <c r="D50" s="41"/>
      <c r="E50" s="49">
        <v>1375</v>
      </c>
      <c r="F50" s="49">
        <f t="shared" si="1"/>
        <v>0</v>
      </c>
      <c r="G50" s="47"/>
      <c r="H50" s="74"/>
      <c r="I50" s="72"/>
    </row>
    <row r="51" spans="1:9" ht="15.65" customHeight="1" x14ac:dyDescent="0.35">
      <c r="A51" s="215" t="s">
        <v>64</v>
      </c>
      <c r="B51" s="216"/>
      <c r="C51" s="217"/>
      <c r="D51" s="41"/>
      <c r="E51" s="49">
        <v>325</v>
      </c>
      <c r="F51" s="49">
        <f t="shared" si="1"/>
        <v>0</v>
      </c>
      <c r="G51" s="47"/>
      <c r="H51" s="74"/>
      <c r="I51" s="72"/>
    </row>
    <row r="52" spans="1:9" ht="15.65" customHeight="1" x14ac:dyDescent="0.35">
      <c r="A52" s="215" t="s">
        <v>65</v>
      </c>
      <c r="B52" s="216"/>
      <c r="C52" s="217"/>
      <c r="D52" s="41"/>
      <c r="E52" s="49">
        <v>1510</v>
      </c>
      <c r="F52" s="49">
        <f t="shared" si="1"/>
        <v>0</v>
      </c>
      <c r="G52" s="47"/>
      <c r="H52" s="74"/>
      <c r="I52" s="72"/>
    </row>
    <row r="53" spans="1:9" ht="15.65" customHeight="1" x14ac:dyDescent="0.35">
      <c r="A53" s="215" t="s">
        <v>66</v>
      </c>
      <c r="B53" s="216"/>
      <c r="C53" s="217"/>
      <c r="D53" s="41"/>
      <c r="E53" s="49">
        <v>1775</v>
      </c>
      <c r="F53" s="49">
        <f t="shared" si="1"/>
        <v>0</v>
      </c>
      <c r="G53" s="47"/>
      <c r="H53" s="74"/>
      <c r="I53" s="72"/>
    </row>
    <row r="54" spans="1:9" ht="15.65" customHeight="1" x14ac:dyDescent="0.35">
      <c r="A54" s="215" t="s">
        <v>67</v>
      </c>
      <c r="B54" s="216"/>
      <c r="C54" s="217"/>
      <c r="D54" s="41"/>
      <c r="E54" s="49">
        <v>1890</v>
      </c>
      <c r="F54" s="49">
        <f t="shared" si="1"/>
        <v>0</v>
      </c>
      <c r="G54" s="47"/>
      <c r="H54" s="74"/>
      <c r="I54" s="72"/>
    </row>
    <row r="55" spans="1:9" ht="15.65" customHeight="1" x14ac:dyDescent="0.35">
      <c r="A55" s="215" t="s">
        <v>107</v>
      </c>
      <c r="B55" s="216"/>
      <c r="C55" s="217"/>
      <c r="D55" s="41"/>
      <c r="E55" s="49">
        <v>12500</v>
      </c>
      <c r="F55" s="49">
        <f t="shared" si="1"/>
        <v>0</v>
      </c>
      <c r="G55" s="47"/>
      <c r="H55" s="74"/>
      <c r="I55" s="72"/>
    </row>
    <row r="56" spans="1:9" ht="15.65" customHeight="1" x14ac:dyDescent="0.35">
      <c r="A56" s="215" t="s">
        <v>68</v>
      </c>
      <c r="B56" s="216"/>
      <c r="C56" s="217"/>
      <c r="D56" s="41"/>
      <c r="E56" s="49">
        <v>450</v>
      </c>
      <c r="F56" s="49">
        <f t="shared" si="1"/>
        <v>0</v>
      </c>
      <c r="G56" s="47"/>
      <c r="H56" s="74"/>
      <c r="I56" s="72"/>
    </row>
    <row r="57" spans="1:9" ht="15.65" customHeight="1" x14ac:dyDescent="0.35">
      <c r="A57" s="215" t="s">
        <v>69</v>
      </c>
      <c r="B57" s="216"/>
      <c r="C57" s="217"/>
      <c r="D57" s="41"/>
      <c r="E57" s="49">
        <v>2825</v>
      </c>
      <c r="F57" s="49">
        <f t="shared" si="1"/>
        <v>0</v>
      </c>
      <c r="G57" s="47"/>
      <c r="H57" s="74"/>
      <c r="I57" s="72"/>
    </row>
    <row r="58" spans="1:9" ht="15.65" customHeight="1" x14ac:dyDescent="0.35">
      <c r="A58" s="215" t="s">
        <v>70</v>
      </c>
      <c r="B58" s="216"/>
      <c r="C58" s="217"/>
      <c r="D58" s="41"/>
      <c r="E58" s="49">
        <v>475</v>
      </c>
      <c r="F58" s="49">
        <f t="shared" si="1"/>
        <v>0</v>
      </c>
      <c r="G58" s="47"/>
      <c r="H58" s="74"/>
      <c r="I58" s="72"/>
    </row>
    <row r="59" spans="1:9" ht="15.65" customHeight="1" x14ac:dyDescent="0.35">
      <c r="A59" s="215" t="s">
        <v>71</v>
      </c>
      <c r="B59" s="216"/>
      <c r="C59" s="217"/>
      <c r="D59" s="41"/>
      <c r="E59" s="49">
        <v>-15</v>
      </c>
      <c r="F59" s="49">
        <f t="shared" si="1"/>
        <v>0</v>
      </c>
      <c r="G59" s="47"/>
      <c r="H59" s="74"/>
      <c r="I59" s="72"/>
    </row>
    <row r="60" spans="1:9" ht="15.65" customHeight="1" x14ac:dyDescent="0.35">
      <c r="A60" s="215" t="s">
        <v>22</v>
      </c>
      <c r="B60" s="216"/>
      <c r="C60" s="217"/>
      <c r="D60" s="41"/>
      <c r="E60" s="49">
        <v>700</v>
      </c>
      <c r="F60" s="49">
        <f t="shared" si="1"/>
        <v>0</v>
      </c>
      <c r="G60" s="47"/>
      <c r="H60" s="74"/>
      <c r="I60" s="72"/>
    </row>
    <row r="61" spans="1:9" ht="49.75" customHeight="1" x14ac:dyDescent="0.35">
      <c r="A61" s="215" t="s">
        <v>139</v>
      </c>
      <c r="B61" s="216"/>
      <c r="C61" s="217"/>
      <c r="D61" s="82"/>
      <c r="E61" s="85"/>
      <c r="F61" s="85"/>
      <c r="G61" s="47"/>
      <c r="H61" s="74"/>
      <c r="I61" s="75"/>
    </row>
    <row r="62" spans="1:9" ht="32.4" customHeight="1" x14ac:dyDescent="0.35">
      <c r="A62" s="215" t="s">
        <v>138</v>
      </c>
      <c r="B62" s="216"/>
      <c r="C62" s="217"/>
      <c r="D62" s="82"/>
      <c r="E62" s="85"/>
      <c r="F62" s="85"/>
      <c r="G62" s="47"/>
      <c r="H62" s="74"/>
      <c r="I62" s="75"/>
    </row>
    <row r="63" spans="1:9" ht="15.65" customHeight="1" x14ac:dyDescent="0.35">
      <c r="A63" s="215" t="s">
        <v>120</v>
      </c>
      <c r="B63" s="216"/>
      <c r="C63" s="217"/>
      <c r="D63" s="41"/>
      <c r="E63" s="49">
        <v>420</v>
      </c>
      <c r="F63" s="49">
        <f t="shared" si="1"/>
        <v>0</v>
      </c>
      <c r="G63" s="47"/>
      <c r="H63" s="74"/>
      <c r="I63" s="72"/>
    </row>
    <row r="64" spans="1:9" ht="15.65" customHeight="1" x14ac:dyDescent="0.35">
      <c r="A64" s="215" t="s">
        <v>73</v>
      </c>
      <c r="B64" s="216"/>
      <c r="C64" s="217"/>
      <c r="D64" s="41"/>
      <c r="E64" s="49">
        <v>2525</v>
      </c>
      <c r="F64" s="49">
        <f t="shared" si="1"/>
        <v>0</v>
      </c>
      <c r="G64" s="47"/>
      <c r="H64" s="74"/>
      <c r="I64" s="72"/>
    </row>
    <row r="65" spans="1:9" ht="15.65" customHeight="1" x14ac:dyDescent="0.35">
      <c r="A65" s="215" t="s">
        <v>74</v>
      </c>
      <c r="B65" s="216"/>
      <c r="C65" s="217"/>
      <c r="D65" s="41"/>
      <c r="E65" s="49">
        <v>770</v>
      </c>
      <c r="F65" s="49">
        <f t="shared" si="1"/>
        <v>0</v>
      </c>
      <c r="G65" s="47"/>
      <c r="H65" s="74"/>
      <c r="I65" s="72"/>
    </row>
    <row r="66" spans="1:9" ht="15.65" customHeight="1" x14ac:dyDescent="0.35">
      <c r="A66" s="215" t="s">
        <v>75</v>
      </c>
      <c r="B66" s="216"/>
      <c r="C66" s="217"/>
      <c r="D66" s="41"/>
      <c r="E66" s="49">
        <v>1195</v>
      </c>
      <c r="F66" s="49">
        <f t="shared" si="1"/>
        <v>0</v>
      </c>
      <c r="G66" s="47"/>
      <c r="H66" s="74"/>
      <c r="I66" s="72"/>
    </row>
    <row r="67" spans="1:9" ht="15.65" customHeight="1" x14ac:dyDescent="0.35">
      <c r="A67" s="215" t="s">
        <v>76</v>
      </c>
      <c r="B67" s="216"/>
      <c r="C67" s="217"/>
      <c r="D67" s="41"/>
      <c r="E67" s="49">
        <v>2485</v>
      </c>
      <c r="F67" s="49">
        <f t="shared" si="1"/>
        <v>0</v>
      </c>
      <c r="G67" s="47"/>
      <c r="H67" s="74"/>
      <c r="I67" s="72"/>
    </row>
    <row r="68" spans="1:9" ht="15.65" customHeight="1" x14ac:dyDescent="0.35">
      <c r="A68" s="215" t="s">
        <v>77</v>
      </c>
      <c r="B68" s="216"/>
      <c r="C68" s="217"/>
      <c r="D68" s="41"/>
      <c r="E68" s="49">
        <v>2125</v>
      </c>
      <c r="F68" s="49">
        <f t="shared" si="1"/>
        <v>0</v>
      </c>
      <c r="G68" s="47"/>
      <c r="H68" s="74"/>
      <c r="I68" s="72"/>
    </row>
    <row r="69" spans="1:9" ht="15" customHeight="1" x14ac:dyDescent="0.35">
      <c r="A69" s="215" t="s">
        <v>97</v>
      </c>
      <c r="B69" s="216"/>
      <c r="C69" s="217"/>
      <c r="D69" s="41"/>
      <c r="E69" s="49">
        <v>425</v>
      </c>
      <c r="F69" s="49">
        <f t="shared" si="1"/>
        <v>0</v>
      </c>
      <c r="G69" s="47"/>
      <c r="H69" s="74"/>
      <c r="I69" s="72"/>
    </row>
    <row r="70" spans="1:9" ht="15" customHeight="1" x14ac:dyDescent="0.35">
      <c r="A70" s="215" t="s">
        <v>98</v>
      </c>
      <c r="B70" s="216"/>
      <c r="C70" s="217"/>
      <c r="D70" s="41"/>
      <c r="E70" s="49">
        <v>315</v>
      </c>
      <c r="F70" s="49">
        <f t="shared" si="1"/>
        <v>0</v>
      </c>
      <c r="G70" s="47"/>
      <c r="H70" s="74"/>
      <c r="I70" s="72"/>
    </row>
    <row r="71" spans="1:9" ht="15" customHeight="1" x14ac:dyDescent="0.35">
      <c r="A71" s="215" t="s">
        <v>78</v>
      </c>
      <c r="B71" s="216"/>
      <c r="C71" s="217"/>
      <c r="D71" s="41"/>
      <c r="E71" s="49">
        <v>1275</v>
      </c>
      <c r="F71" s="49">
        <f t="shared" si="1"/>
        <v>0</v>
      </c>
      <c r="G71" s="47"/>
      <c r="H71" s="74"/>
      <c r="I71" s="72"/>
    </row>
    <row r="72" spans="1:9" ht="15" customHeight="1" x14ac:dyDescent="0.35">
      <c r="A72" s="215" t="s">
        <v>79</v>
      </c>
      <c r="B72" s="216"/>
      <c r="C72" s="217"/>
      <c r="D72" s="41"/>
      <c r="E72" s="49">
        <v>100</v>
      </c>
      <c r="F72" s="49">
        <f t="shared" si="1"/>
        <v>0</v>
      </c>
      <c r="G72" s="47"/>
      <c r="H72" s="74"/>
      <c r="I72" s="72"/>
    </row>
    <row r="73" spans="1:9" ht="15" customHeight="1" x14ac:dyDescent="0.35">
      <c r="A73" s="215" t="s">
        <v>80</v>
      </c>
      <c r="B73" s="216"/>
      <c r="C73" s="217"/>
      <c r="D73" s="41"/>
      <c r="E73" s="49">
        <v>245</v>
      </c>
      <c r="F73" s="49">
        <f t="shared" si="1"/>
        <v>0</v>
      </c>
      <c r="G73" s="47"/>
      <c r="H73" s="74"/>
      <c r="I73" s="72"/>
    </row>
    <row r="74" spans="1:9" ht="15" customHeight="1" x14ac:dyDescent="0.35">
      <c r="A74" s="215" t="s">
        <v>81</v>
      </c>
      <c r="B74" s="216"/>
      <c r="C74" s="217"/>
      <c r="D74" s="41"/>
      <c r="E74" s="49">
        <v>8000</v>
      </c>
      <c r="F74" s="49">
        <f t="shared" si="1"/>
        <v>0</v>
      </c>
      <c r="G74" s="47"/>
      <c r="H74" s="74"/>
      <c r="I74" s="72"/>
    </row>
    <row r="75" spans="1:9" ht="15" customHeight="1" x14ac:dyDescent="0.35">
      <c r="A75" s="215" t="s">
        <v>90</v>
      </c>
      <c r="B75" s="216"/>
      <c r="C75" s="217"/>
      <c r="D75" s="41"/>
      <c r="E75" s="49">
        <v>1590</v>
      </c>
      <c r="F75" s="49">
        <f t="shared" si="1"/>
        <v>0</v>
      </c>
      <c r="G75" s="47"/>
      <c r="H75" s="74"/>
      <c r="I75" s="75"/>
    </row>
    <row r="76" spans="1:9" ht="15" customHeight="1" x14ac:dyDescent="0.35">
      <c r="A76" s="215" t="s">
        <v>82</v>
      </c>
      <c r="B76" s="216"/>
      <c r="C76" s="217"/>
      <c r="D76" s="41"/>
      <c r="E76" s="49">
        <v>370</v>
      </c>
      <c r="F76" s="49">
        <f t="shared" si="1"/>
        <v>0</v>
      </c>
      <c r="G76" s="47"/>
      <c r="H76" s="74"/>
      <c r="I76" s="75"/>
    </row>
    <row r="77" spans="1:9" ht="15" customHeight="1" x14ac:dyDescent="0.35">
      <c r="A77" s="215" t="s">
        <v>83</v>
      </c>
      <c r="B77" s="216"/>
      <c r="C77" s="217"/>
      <c r="D77" s="41"/>
      <c r="E77" s="49">
        <v>1100</v>
      </c>
      <c r="F77" s="49">
        <f t="shared" si="1"/>
        <v>0</v>
      </c>
      <c r="G77" s="47"/>
      <c r="H77" s="74"/>
      <c r="I77" s="75"/>
    </row>
    <row r="78" spans="1:9" ht="15" customHeight="1" x14ac:dyDescent="0.35">
      <c r="A78" s="215" t="s">
        <v>84</v>
      </c>
      <c r="B78" s="216"/>
      <c r="C78" s="217"/>
      <c r="D78" s="41"/>
      <c r="E78" s="49">
        <v>790</v>
      </c>
      <c r="F78" s="49">
        <f t="shared" si="1"/>
        <v>0</v>
      </c>
      <c r="G78" s="47"/>
      <c r="H78" s="74"/>
      <c r="I78" s="75"/>
    </row>
    <row r="79" spans="1:9" ht="15" customHeight="1" x14ac:dyDescent="0.35">
      <c r="A79" s="215" t="s">
        <v>85</v>
      </c>
      <c r="B79" s="216"/>
      <c r="C79" s="217"/>
      <c r="D79" s="41"/>
      <c r="E79" s="49">
        <v>975</v>
      </c>
      <c r="F79" s="49">
        <f t="shared" si="1"/>
        <v>0</v>
      </c>
      <c r="G79" s="47"/>
      <c r="H79" s="74"/>
      <c r="I79" s="75"/>
    </row>
    <row r="80" spans="1:9" ht="15" customHeight="1" x14ac:dyDescent="0.35">
      <c r="A80" s="215" t="s">
        <v>86</v>
      </c>
      <c r="B80" s="216"/>
      <c r="C80" s="217"/>
      <c r="D80" s="41"/>
      <c r="E80" s="49">
        <v>705</v>
      </c>
      <c r="F80" s="49">
        <f t="shared" si="1"/>
        <v>0</v>
      </c>
      <c r="G80" s="47"/>
      <c r="H80" s="74"/>
      <c r="I80" s="75"/>
    </row>
    <row r="81" spans="1:9" ht="15" customHeight="1" x14ac:dyDescent="0.35">
      <c r="A81" s="215" t="s">
        <v>137</v>
      </c>
      <c r="B81" s="216"/>
      <c r="C81" s="217"/>
      <c r="D81" s="82"/>
      <c r="E81" s="85"/>
      <c r="F81" s="85"/>
      <c r="G81" s="47"/>
      <c r="H81" s="74"/>
      <c r="I81" s="75"/>
    </row>
    <row r="82" spans="1:9" ht="15" customHeight="1" x14ac:dyDescent="0.35">
      <c r="A82" s="215" t="s">
        <v>87</v>
      </c>
      <c r="B82" s="216"/>
      <c r="C82" s="217"/>
      <c r="D82" s="41"/>
      <c r="E82" s="49">
        <v>-50</v>
      </c>
      <c r="F82" s="49">
        <f t="shared" si="1"/>
        <v>0</v>
      </c>
      <c r="G82" s="47"/>
      <c r="H82" s="74"/>
      <c r="I82" s="72"/>
    </row>
    <row r="83" spans="1:9" ht="15" customHeight="1" x14ac:dyDescent="0.35">
      <c r="A83" s="215" t="s">
        <v>88</v>
      </c>
      <c r="B83" s="216"/>
      <c r="C83" s="217"/>
      <c r="D83" s="65"/>
      <c r="E83" s="67">
        <v>375</v>
      </c>
      <c r="F83" s="49">
        <f t="shared" si="1"/>
        <v>0</v>
      </c>
      <c r="G83" s="47"/>
      <c r="H83" s="74"/>
      <c r="I83" s="72"/>
    </row>
    <row r="84" spans="1:9" ht="15.65" customHeight="1" x14ac:dyDescent="0.35">
      <c r="A84" s="215" t="s">
        <v>127</v>
      </c>
      <c r="B84" s="216"/>
      <c r="C84" s="217"/>
      <c r="D84" s="65"/>
      <c r="E84" s="67">
        <v>31820</v>
      </c>
      <c r="F84" s="49">
        <f t="shared" si="1"/>
        <v>0</v>
      </c>
      <c r="H84" s="74"/>
      <c r="I84" s="72"/>
    </row>
    <row r="85" spans="1:9" ht="15.65" customHeight="1" x14ac:dyDescent="0.35">
      <c r="A85" s="215" t="s">
        <v>128</v>
      </c>
      <c r="B85" s="216"/>
      <c r="C85" s="217"/>
      <c r="D85" s="65"/>
      <c r="E85" s="67">
        <v>28300</v>
      </c>
      <c r="F85" s="49">
        <f t="shared" si="1"/>
        <v>0</v>
      </c>
      <c r="H85" s="74"/>
      <c r="I85" s="72"/>
    </row>
    <row r="86" spans="1:9" ht="15.65" customHeight="1" x14ac:dyDescent="0.35">
      <c r="A86" s="215" t="s">
        <v>135</v>
      </c>
      <c r="B86" s="216"/>
      <c r="C86" s="217"/>
      <c r="D86" s="86"/>
      <c r="E86" s="87"/>
      <c r="F86" s="85"/>
      <c r="H86" s="74"/>
      <c r="I86" s="72"/>
    </row>
    <row r="87" spans="1:9" ht="16.75" customHeight="1" x14ac:dyDescent="0.35">
      <c r="A87" s="215" t="s">
        <v>129</v>
      </c>
      <c r="B87" s="216"/>
      <c r="C87" s="217"/>
      <c r="D87" s="65"/>
      <c r="E87" s="67">
        <v>3110</v>
      </c>
      <c r="F87" s="49">
        <f t="shared" si="1"/>
        <v>0</v>
      </c>
      <c r="H87" s="76"/>
      <c r="I87" s="75"/>
    </row>
    <row r="88" spans="1:9" ht="15.65" customHeight="1" x14ac:dyDescent="0.35">
      <c r="A88" s="215" t="s">
        <v>136</v>
      </c>
      <c r="B88" s="216"/>
      <c r="C88" s="217"/>
      <c r="D88" s="86"/>
      <c r="E88" s="87"/>
      <c r="F88" s="85"/>
      <c r="H88" s="76"/>
      <c r="I88" s="75"/>
    </row>
    <row r="89" spans="1:9" ht="15.65" customHeight="1" x14ac:dyDescent="0.35">
      <c r="A89" s="215" t="s">
        <v>130</v>
      </c>
      <c r="B89" s="216"/>
      <c r="C89" s="217"/>
      <c r="D89" s="65"/>
      <c r="E89" s="67">
        <v>15500</v>
      </c>
      <c r="F89" s="49">
        <f t="shared" si="1"/>
        <v>0</v>
      </c>
      <c r="H89" s="76"/>
      <c r="I89" s="75"/>
    </row>
    <row r="90" spans="1:9" ht="15.65" customHeight="1" x14ac:dyDescent="0.35">
      <c r="A90" s="215" t="s">
        <v>131</v>
      </c>
      <c r="B90" s="216"/>
      <c r="C90" s="217"/>
      <c r="D90" s="65"/>
      <c r="E90" s="67">
        <v>18175</v>
      </c>
      <c r="F90" s="49">
        <f t="shared" si="1"/>
        <v>0</v>
      </c>
      <c r="H90" s="76"/>
      <c r="I90" s="75"/>
    </row>
    <row r="91" spans="1:9" ht="31.75" customHeight="1" x14ac:dyDescent="0.35">
      <c r="A91" s="215" t="s">
        <v>99</v>
      </c>
      <c r="B91" s="216"/>
      <c r="C91" s="217"/>
      <c r="D91" s="65"/>
      <c r="E91" s="67">
        <v>930</v>
      </c>
      <c r="F91" s="49">
        <f t="shared" si="1"/>
        <v>0</v>
      </c>
      <c r="H91" s="76"/>
      <c r="I91" s="75"/>
    </row>
    <row r="92" spans="1:9" ht="15.65" customHeight="1" x14ac:dyDescent="0.35">
      <c r="A92" s="215" t="s">
        <v>100</v>
      </c>
      <c r="B92" s="216"/>
      <c r="C92" s="217"/>
      <c r="D92" s="65"/>
      <c r="E92" s="67">
        <v>950</v>
      </c>
      <c r="F92" s="49">
        <f t="shared" si="1"/>
        <v>0</v>
      </c>
      <c r="H92" s="76"/>
      <c r="I92" s="75"/>
    </row>
    <row r="93" spans="1:9" ht="34.75" customHeight="1" x14ac:dyDescent="0.35">
      <c r="A93" s="215" t="s">
        <v>101</v>
      </c>
      <c r="B93" s="216"/>
      <c r="C93" s="217"/>
      <c r="D93" s="65"/>
      <c r="E93" s="67">
        <v>47</v>
      </c>
      <c r="F93" s="49">
        <f t="shared" si="1"/>
        <v>0</v>
      </c>
      <c r="H93" s="76"/>
      <c r="I93" s="75"/>
    </row>
    <row r="94" spans="1:9" ht="15.65" customHeight="1" x14ac:dyDescent="0.35">
      <c r="A94" s="215" t="s">
        <v>102</v>
      </c>
      <c r="B94" s="216"/>
      <c r="C94" s="217"/>
      <c r="D94" s="65"/>
      <c r="E94" s="67">
        <v>650</v>
      </c>
      <c r="F94" s="49">
        <f t="shared" si="1"/>
        <v>0</v>
      </c>
      <c r="H94" s="76"/>
      <c r="I94" s="75"/>
    </row>
    <row r="95" spans="1:9" x14ac:dyDescent="0.35">
      <c r="A95" s="232"/>
      <c r="B95" s="232"/>
      <c r="C95" s="232"/>
      <c r="D95" s="232"/>
      <c r="E95" s="232"/>
      <c r="F95" s="232"/>
    </row>
    <row r="96" spans="1:9" ht="15.5" x14ac:dyDescent="0.35">
      <c r="D96" s="149" t="s">
        <v>24</v>
      </c>
      <c r="E96" s="149"/>
      <c r="F96" s="27">
        <f>SUM(F21:F94)</f>
        <v>0</v>
      </c>
    </row>
    <row r="97" spans="1:6" ht="15.5" x14ac:dyDescent="0.35">
      <c r="D97" s="149" t="s">
        <v>25</v>
      </c>
      <c r="E97" s="149"/>
      <c r="F97" s="29">
        <f>ROUNDDOWN((F96*0.8),0)</f>
        <v>0</v>
      </c>
    </row>
    <row r="98" spans="1:6" ht="15.5" x14ac:dyDescent="0.35">
      <c r="D98" s="150" t="s">
        <v>26</v>
      </c>
      <c r="E98" s="151"/>
      <c r="F98" s="29">
        <f>F96-F97</f>
        <v>0</v>
      </c>
    </row>
    <row r="99" spans="1:6" ht="15.5" x14ac:dyDescent="0.35">
      <c r="A99" s="19"/>
      <c r="B99" s="19"/>
      <c r="C99" s="19"/>
      <c r="D99" s="30"/>
      <c r="E99" s="30"/>
      <c r="F99" s="31"/>
    </row>
    <row r="100" spans="1:6" ht="15.5" x14ac:dyDescent="0.35">
      <c r="A100" s="19"/>
      <c r="B100" s="19"/>
      <c r="C100" s="19"/>
      <c r="D100" s="30"/>
      <c r="E100" s="30"/>
      <c r="F100" s="31"/>
    </row>
    <row r="101" spans="1:6" x14ac:dyDescent="0.35">
      <c r="A101" s="143"/>
      <c r="B101" s="143"/>
      <c r="C101" s="143"/>
      <c r="D101" s="143"/>
    </row>
    <row r="102" spans="1:6" x14ac:dyDescent="0.35">
      <c r="A102" s="142" t="s">
        <v>27</v>
      </c>
      <c r="B102" s="143"/>
      <c r="C102" s="143"/>
      <c r="D102" s="143"/>
    </row>
    <row r="105" spans="1:6" x14ac:dyDescent="0.35">
      <c r="A105" s="32" t="s">
        <v>28</v>
      </c>
      <c r="C105" s="208" t="str">
        <f>IF(AND(D22&gt;0,D69&gt;0),"REJECT"," ")</f>
        <v xml:space="preserve"> </v>
      </c>
      <c r="D105" s="208"/>
      <c r="E105" s="33"/>
      <c r="F105" s="208"/>
    </row>
    <row r="106" spans="1:6" ht="15" thickBot="1" x14ac:dyDescent="0.4">
      <c r="A106" t="s">
        <v>29</v>
      </c>
      <c r="C106" s="209"/>
      <c r="D106" s="209"/>
      <c r="F106" s="209"/>
    </row>
    <row r="107" spans="1:6" x14ac:dyDescent="0.35">
      <c r="C107" s="141" t="s">
        <v>30</v>
      </c>
      <c r="D107" s="141"/>
      <c r="E107" s="33"/>
      <c r="F107" s="34" t="s">
        <v>31</v>
      </c>
    </row>
    <row r="108" spans="1:6" x14ac:dyDescent="0.35">
      <c r="A108" t="s">
        <v>32</v>
      </c>
      <c r="C108" s="144"/>
      <c r="D108" s="144"/>
      <c r="E108" s="33"/>
      <c r="F108" s="208"/>
    </row>
    <row r="109" spans="1:6" ht="15" thickBot="1" x14ac:dyDescent="0.4">
      <c r="A109" t="s">
        <v>29</v>
      </c>
      <c r="C109" s="145"/>
      <c r="D109" s="145"/>
      <c r="F109" s="209"/>
    </row>
    <row r="110" spans="1:6" x14ac:dyDescent="0.35">
      <c r="C110" s="141" t="s">
        <v>30</v>
      </c>
      <c r="D110" s="141"/>
      <c r="E110" s="33"/>
      <c r="F110" s="34" t="s">
        <v>31</v>
      </c>
    </row>
    <row r="111" spans="1:6" x14ac:dyDescent="0.35">
      <c r="A111" s="35" t="s">
        <v>33</v>
      </c>
      <c r="B111" s="35"/>
      <c r="C111" s="35"/>
      <c r="D111" s="35"/>
      <c r="E111" s="36"/>
      <c r="F111" s="35"/>
    </row>
    <row r="112" spans="1:6" x14ac:dyDescent="0.35">
      <c r="E112" s="33"/>
    </row>
    <row r="121" spans="4:6" ht="15.5" x14ac:dyDescent="0.35">
      <c r="D121" s="19"/>
      <c r="E121" s="54"/>
      <c r="F121" s="55"/>
    </row>
  </sheetData>
  <sheetProtection selectLockedCells="1"/>
  <mergeCells count="114">
    <mergeCell ref="A47:C47"/>
    <mergeCell ref="A75:C75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31:C31"/>
    <mergeCell ref="A32:C32"/>
    <mergeCell ref="A33:C33"/>
    <mergeCell ref="A34:C34"/>
    <mergeCell ref="A35:C35"/>
    <mergeCell ref="A37:C37"/>
    <mergeCell ref="A38:C38"/>
    <mergeCell ref="A39:C39"/>
    <mergeCell ref="A41:C41"/>
    <mergeCell ref="A77:C77"/>
    <mergeCell ref="A78:C78"/>
    <mergeCell ref="A79:C79"/>
    <mergeCell ref="A80:C80"/>
    <mergeCell ref="A81:C81"/>
    <mergeCell ref="A82:C82"/>
    <mergeCell ref="A83:C83"/>
    <mergeCell ref="A84:C84"/>
    <mergeCell ref="A94:C9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B18:D18"/>
    <mergeCell ref="A19:D19"/>
    <mergeCell ref="A21:C21"/>
    <mergeCell ref="A22:C22"/>
    <mergeCell ref="C107:D107"/>
    <mergeCell ref="C108:D109"/>
    <mergeCell ref="F108:F109"/>
    <mergeCell ref="C110:D110"/>
    <mergeCell ref="D97:E97"/>
    <mergeCell ref="D98:E98"/>
    <mergeCell ref="A101:D101"/>
    <mergeCell ref="A102:D102"/>
    <mergeCell ref="C105:D106"/>
    <mergeCell ref="F105:F106"/>
    <mergeCell ref="A95:F95"/>
    <mergeCell ref="D96:E96"/>
    <mergeCell ref="A68:C68"/>
    <mergeCell ref="A69:C69"/>
    <mergeCell ref="A70:C70"/>
    <mergeCell ref="A71:C71"/>
    <mergeCell ref="A72:C72"/>
    <mergeCell ref="A73:C73"/>
    <mergeCell ref="A74:C74"/>
    <mergeCell ref="A76:C76"/>
    <mergeCell ref="A46:F46"/>
    <mergeCell ref="A40:F40"/>
    <mergeCell ref="A48:C48"/>
    <mergeCell ref="A49:C49"/>
    <mergeCell ref="B11:C11"/>
    <mergeCell ref="B12:C12"/>
    <mergeCell ref="B13:D13"/>
    <mergeCell ref="B14:D14"/>
    <mergeCell ref="B15:D15"/>
    <mergeCell ref="A27:F27"/>
    <mergeCell ref="A36:F36"/>
    <mergeCell ref="A28:C28"/>
    <mergeCell ref="A29:C29"/>
    <mergeCell ref="A30:C30"/>
    <mergeCell ref="A42:C42"/>
    <mergeCell ref="A43:C43"/>
    <mergeCell ref="A44:C44"/>
    <mergeCell ref="A45:C45"/>
    <mergeCell ref="A23:C23"/>
    <mergeCell ref="A24:C24"/>
    <mergeCell ref="A25:C25"/>
    <mergeCell ref="A26:C26"/>
    <mergeCell ref="E16:F16"/>
    <mergeCell ref="B17:D17"/>
    <mergeCell ref="B10:C10"/>
    <mergeCell ref="D10:F10"/>
    <mergeCell ref="B6:E6"/>
    <mergeCell ref="B7:E7"/>
    <mergeCell ref="A4:A5"/>
    <mergeCell ref="B4:B5"/>
    <mergeCell ref="C4:C5"/>
    <mergeCell ref="D4:D5"/>
    <mergeCell ref="E4:E5"/>
    <mergeCell ref="F4:F5"/>
    <mergeCell ref="A1:F1"/>
    <mergeCell ref="A2:A3"/>
    <mergeCell ref="B2:B3"/>
    <mergeCell ref="C2:C3"/>
    <mergeCell ref="D2:D3"/>
    <mergeCell ref="E2:E3"/>
    <mergeCell ref="F2:F3"/>
    <mergeCell ref="B8:F8"/>
    <mergeCell ref="B9:F9"/>
  </mergeCells>
  <conditionalFormatting sqref="D69">
    <cfRule type="expression" dxfId="3" priority="1">
      <formula>$D$22&gt;0</formula>
    </cfRule>
  </conditionalFormatting>
  <hyperlinks>
    <hyperlink ref="B17" r:id="rId1" xr:uid="{4023B2FB-C95C-4136-BB63-106B29A95B2C}"/>
  </hyperlinks>
  <pageMargins left="0.95" right="0.7" top="0.75" bottom="0.75" header="0.3" footer="0.3"/>
  <pageSetup scale="87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5013-66A4-44FE-AEF2-159F100A66C8}">
  <dimension ref="A1:G120"/>
  <sheetViews>
    <sheetView zoomScaleNormal="100" workbookViewId="0">
      <selection activeCell="C16" sqref="B16:D17"/>
    </sheetView>
  </sheetViews>
  <sheetFormatPr defaultColWidth="8.6328125"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  <col min="7" max="7" width="10.54296875" bestFit="1" customWidth="1"/>
  </cols>
  <sheetData>
    <row r="1" spans="1:7" ht="15.65" customHeight="1" x14ac:dyDescent="0.35">
      <c r="A1" s="186" t="s">
        <v>103</v>
      </c>
      <c r="B1" s="186"/>
      <c r="C1" s="186"/>
      <c r="D1" s="186"/>
      <c r="E1" s="186"/>
      <c r="F1" s="186"/>
      <c r="G1" s="30"/>
    </row>
    <row r="2" spans="1:7" ht="15" customHeight="1" x14ac:dyDescent="0.35">
      <c r="A2" s="166" t="s">
        <v>0</v>
      </c>
      <c r="B2" s="168" t="s">
        <v>1</v>
      </c>
      <c r="C2" s="168" t="s">
        <v>2</v>
      </c>
      <c r="D2" s="166" t="s">
        <v>3</v>
      </c>
      <c r="E2" s="166" t="s">
        <v>4</v>
      </c>
      <c r="F2" s="166" t="s">
        <v>5</v>
      </c>
      <c r="G2" s="30"/>
    </row>
    <row r="3" spans="1:7" ht="15" customHeight="1" x14ac:dyDescent="0.35">
      <c r="A3" s="167"/>
      <c r="B3" s="169"/>
      <c r="C3" s="169"/>
      <c r="D3" s="167"/>
      <c r="E3" s="167"/>
      <c r="F3" s="167"/>
      <c r="G3" s="30"/>
    </row>
    <row r="4" spans="1:7" ht="15.75" customHeight="1" x14ac:dyDescent="0.35">
      <c r="A4" s="172" t="s">
        <v>104</v>
      </c>
      <c r="B4" s="172" t="s">
        <v>125</v>
      </c>
      <c r="C4" s="172"/>
      <c r="D4" s="187"/>
      <c r="E4" s="174"/>
      <c r="F4" s="172"/>
      <c r="G4" s="30"/>
    </row>
    <row r="5" spans="1:7" ht="15.75" customHeight="1" x14ac:dyDescent="0.35">
      <c r="A5" s="173"/>
      <c r="B5" s="173"/>
      <c r="C5" s="173"/>
      <c r="D5" s="188"/>
      <c r="E5" s="175"/>
      <c r="F5" s="173"/>
      <c r="G5" s="30"/>
    </row>
    <row r="6" spans="1:7" ht="15.65" customHeight="1" x14ac:dyDescent="0.35">
      <c r="A6" s="1" t="s">
        <v>6</v>
      </c>
      <c r="B6" s="162"/>
      <c r="C6" s="177"/>
      <c r="D6" s="177"/>
      <c r="E6" s="163"/>
      <c r="F6" s="2"/>
      <c r="G6" s="30"/>
    </row>
    <row r="7" spans="1:7" ht="30.75" customHeight="1" x14ac:dyDescent="0.35">
      <c r="A7" s="37" t="s">
        <v>7</v>
      </c>
      <c r="B7" s="162"/>
      <c r="C7" s="177"/>
      <c r="D7" s="177"/>
      <c r="E7" s="163"/>
      <c r="F7" s="3"/>
      <c r="G7" s="30"/>
    </row>
    <row r="8" spans="1:7" ht="19.25" customHeight="1" x14ac:dyDescent="0.35">
      <c r="A8" s="37" t="s">
        <v>8</v>
      </c>
      <c r="B8" s="162"/>
      <c r="C8" s="177"/>
      <c r="D8" s="177"/>
      <c r="E8" s="177"/>
      <c r="F8" s="163"/>
      <c r="G8" s="30"/>
    </row>
    <row r="9" spans="1:7" ht="19.25" customHeight="1" x14ac:dyDescent="0.35">
      <c r="A9" s="37" t="s">
        <v>9</v>
      </c>
      <c r="B9" s="162"/>
      <c r="C9" s="177"/>
      <c r="D9" s="177"/>
      <c r="E9" s="177"/>
      <c r="F9" s="163"/>
      <c r="G9" s="30"/>
    </row>
    <row r="10" spans="1:7" ht="19.25" customHeight="1" x14ac:dyDescent="0.35">
      <c r="A10" s="38" t="s">
        <v>10</v>
      </c>
      <c r="B10" s="178"/>
      <c r="C10" s="179"/>
      <c r="D10" s="157" t="s">
        <v>11</v>
      </c>
      <c r="E10" s="158"/>
      <c r="F10" s="159"/>
      <c r="G10" s="30"/>
    </row>
    <row r="11" spans="1:7" ht="19.25" customHeight="1" x14ac:dyDescent="0.35">
      <c r="A11" s="38" t="s">
        <v>12</v>
      </c>
      <c r="B11" s="160"/>
      <c r="C11" s="161"/>
      <c r="D11" s="5"/>
      <c r="E11" s="5"/>
      <c r="F11" s="5"/>
      <c r="G11" s="30"/>
    </row>
    <row r="12" spans="1:7" ht="19.25" customHeight="1" x14ac:dyDescent="0.35">
      <c r="A12" s="39" t="s">
        <v>13</v>
      </c>
      <c r="B12" s="162"/>
      <c r="C12" s="163"/>
      <c r="D12" s="6"/>
      <c r="E12" s="6"/>
      <c r="F12" s="6"/>
      <c r="G12" s="30"/>
    </row>
    <row r="13" spans="1:7" ht="15.65" customHeight="1" x14ac:dyDescent="0.35">
      <c r="A13" s="7" t="s">
        <v>14</v>
      </c>
      <c r="B13" s="164" t="s">
        <v>93</v>
      </c>
      <c r="C13" s="165"/>
      <c r="D13" s="165"/>
      <c r="E13" s="8"/>
      <c r="F13" s="9"/>
      <c r="G13" s="30"/>
    </row>
    <row r="14" spans="1:7" ht="15.65" customHeight="1" x14ac:dyDescent="0.35">
      <c r="A14" s="10" t="s">
        <v>15</v>
      </c>
      <c r="B14" s="152" t="s">
        <v>122</v>
      </c>
      <c r="C14" s="153"/>
      <c r="D14" s="153"/>
      <c r="E14" s="11"/>
      <c r="F14" s="12"/>
      <c r="G14" s="30"/>
    </row>
    <row r="15" spans="1:7" ht="15.65" customHeight="1" x14ac:dyDescent="0.35">
      <c r="A15" s="13"/>
      <c r="B15" s="152" t="s">
        <v>123</v>
      </c>
      <c r="C15" s="153"/>
      <c r="D15" s="153"/>
      <c r="E15" s="11"/>
      <c r="F15" s="12"/>
      <c r="G15" s="30"/>
    </row>
    <row r="16" spans="1:7" ht="15.65" customHeight="1" x14ac:dyDescent="0.35">
      <c r="A16" s="14" t="s">
        <v>9</v>
      </c>
      <c r="B16" s="62" t="s">
        <v>226</v>
      </c>
      <c r="C16" s="180" t="s">
        <v>227</v>
      </c>
      <c r="D16" s="180"/>
      <c r="E16" s="181" t="s">
        <v>223</v>
      </c>
      <c r="F16" s="176"/>
      <c r="G16" s="30"/>
    </row>
    <row r="17" spans="1:7" ht="15.65" customHeight="1" x14ac:dyDescent="0.35">
      <c r="A17" s="16"/>
      <c r="B17" s="154" t="s">
        <v>228</v>
      </c>
      <c r="C17" s="155"/>
      <c r="D17" s="155"/>
      <c r="E17" s="17"/>
      <c r="F17" s="18"/>
      <c r="G17" s="30"/>
    </row>
    <row r="18" spans="1:7" ht="15.65" customHeight="1" x14ac:dyDescent="0.35">
      <c r="A18" s="156" t="s">
        <v>150</v>
      </c>
      <c r="B18" s="156"/>
      <c r="C18" s="156"/>
      <c r="D18" s="156"/>
      <c r="E18" s="19"/>
      <c r="F18" s="20"/>
      <c r="G18" s="30"/>
    </row>
    <row r="19" spans="1:7" ht="15.5" x14ac:dyDescent="0.35">
      <c r="A19" s="40" t="s">
        <v>18</v>
      </c>
      <c r="B19" s="22"/>
      <c r="C19" s="23"/>
      <c r="D19" s="25" t="s">
        <v>19</v>
      </c>
      <c r="E19" s="25" t="s">
        <v>20</v>
      </c>
      <c r="F19" s="25" t="s">
        <v>21</v>
      </c>
      <c r="G19" s="47"/>
    </row>
    <row r="20" spans="1:7" ht="15.5" x14ac:dyDescent="0.35">
      <c r="A20" s="170" t="s">
        <v>43</v>
      </c>
      <c r="B20" s="170" t="s">
        <v>43</v>
      </c>
      <c r="C20" s="170" t="s">
        <v>43</v>
      </c>
      <c r="D20" s="41"/>
      <c r="E20" s="97">
        <v>107479</v>
      </c>
      <c r="F20" s="26">
        <f>D20*E20</f>
        <v>0</v>
      </c>
      <c r="G20" s="47"/>
    </row>
    <row r="21" spans="1:7" ht="15.5" x14ac:dyDescent="0.35">
      <c r="A21" s="170" t="s">
        <v>45</v>
      </c>
      <c r="B21" s="170" t="s">
        <v>45</v>
      </c>
      <c r="C21" s="170" t="s">
        <v>45</v>
      </c>
      <c r="D21" s="41"/>
      <c r="E21" s="97">
        <v>112380</v>
      </c>
      <c r="F21" s="26">
        <f>D21*E21</f>
        <v>0</v>
      </c>
      <c r="G21" s="47"/>
    </row>
    <row r="22" spans="1:7" ht="15.5" x14ac:dyDescent="0.35">
      <c r="A22" s="170" t="s">
        <v>47</v>
      </c>
      <c r="B22" s="170"/>
      <c r="C22" s="170"/>
      <c r="D22" s="41"/>
      <c r="E22" s="97">
        <v>113716</v>
      </c>
      <c r="F22" s="26">
        <f t="shared" ref="F22:F44" si="0">D22*E22</f>
        <v>0</v>
      </c>
      <c r="G22" s="47"/>
    </row>
    <row r="23" spans="1:7" ht="15.5" x14ac:dyDescent="0.35">
      <c r="A23" s="170" t="s">
        <v>105</v>
      </c>
      <c r="B23" s="170"/>
      <c r="C23" s="170"/>
      <c r="D23" s="41"/>
      <c r="E23" s="97">
        <v>116186</v>
      </c>
      <c r="F23" s="26">
        <f t="shared" si="0"/>
        <v>0</v>
      </c>
      <c r="G23" s="47"/>
    </row>
    <row r="24" spans="1:7" ht="15.5" x14ac:dyDescent="0.35">
      <c r="A24" s="170" t="s">
        <v>106</v>
      </c>
      <c r="B24" s="170" t="s">
        <v>47</v>
      </c>
      <c r="C24" s="170" t="s">
        <v>47</v>
      </c>
      <c r="D24" s="41"/>
      <c r="E24" s="97">
        <v>115185</v>
      </c>
      <c r="F24" s="26">
        <f t="shared" si="0"/>
        <v>0</v>
      </c>
      <c r="G24" s="47"/>
    </row>
    <row r="25" spans="1:7" ht="15.5" x14ac:dyDescent="0.35">
      <c r="A25" s="203" t="s">
        <v>48</v>
      </c>
      <c r="B25" s="204"/>
      <c r="C25" s="204"/>
      <c r="D25" s="44"/>
      <c r="E25" s="45"/>
      <c r="F25" s="46"/>
      <c r="G25" s="47"/>
    </row>
    <row r="26" spans="1:7" ht="15.65" customHeight="1" x14ac:dyDescent="0.35">
      <c r="A26" s="195" t="s">
        <v>116</v>
      </c>
      <c r="B26" s="196"/>
      <c r="C26" s="196"/>
      <c r="D26" s="196"/>
      <c r="E26" s="196"/>
      <c r="F26" s="197"/>
      <c r="G26" s="47"/>
    </row>
    <row r="27" spans="1:7" ht="15.65" customHeight="1" x14ac:dyDescent="0.35">
      <c r="A27" s="192" t="s">
        <v>23</v>
      </c>
      <c r="B27" s="193"/>
      <c r="C27" s="194"/>
      <c r="D27" s="41"/>
      <c r="E27" s="98">
        <v>815</v>
      </c>
      <c r="F27" s="49">
        <f t="shared" si="0"/>
        <v>0</v>
      </c>
      <c r="G27" s="47"/>
    </row>
    <row r="28" spans="1:7" ht="15.65" customHeight="1" x14ac:dyDescent="0.35">
      <c r="A28" s="192" t="s">
        <v>49</v>
      </c>
      <c r="B28" s="193"/>
      <c r="C28" s="194"/>
      <c r="D28" s="41"/>
      <c r="E28" s="98">
        <v>1250</v>
      </c>
      <c r="F28" s="49">
        <f t="shared" si="0"/>
        <v>0</v>
      </c>
      <c r="G28" s="47"/>
    </row>
    <row r="29" spans="1:7" ht="15.65" customHeight="1" x14ac:dyDescent="0.35">
      <c r="A29" s="192" t="s">
        <v>50</v>
      </c>
      <c r="B29" s="193"/>
      <c r="C29" s="194"/>
      <c r="D29" s="41"/>
      <c r="E29" s="98">
        <v>1970</v>
      </c>
      <c r="F29" s="49">
        <f t="shared" si="0"/>
        <v>0</v>
      </c>
      <c r="G29" s="47"/>
    </row>
    <row r="30" spans="1:7" ht="15.65" customHeight="1" x14ac:dyDescent="0.35">
      <c r="A30" s="192" t="s">
        <v>51</v>
      </c>
      <c r="B30" s="193"/>
      <c r="C30" s="194"/>
      <c r="D30" s="41"/>
      <c r="E30" s="98">
        <v>1515</v>
      </c>
      <c r="F30" s="49">
        <f t="shared" si="0"/>
        <v>0</v>
      </c>
      <c r="G30" s="47"/>
    </row>
    <row r="31" spans="1:7" ht="15.65" customHeight="1" x14ac:dyDescent="0.35">
      <c r="A31" s="192" t="s">
        <v>52</v>
      </c>
      <c r="B31" s="193"/>
      <c r="C31" s="194"/>
      <c r="D31" s="41"/>
      <c r="E31" s="98">
        <v>1230</v>
      </c>
      <c r="F31" s="49">
        <f t="shared" si="0"/>
        <v>0</v>
      </c>
      <c r="G31" s="47"/>
    </row>
    <row r="32" spans="1:7" ht="15.65" customHeight="1" x14ac:dyDescent="0.35">
      <c r="A32" s="192" t="s">
        <v>53</v>
      </c>
      <c r="B32" s="193"/>
      <c r="C32" s="194"/>
      <c r="D32" s="41"/>
      <c r="E32" s="98">
        <v>1590</v>
      </c>
      <c r="F32" s="49">
        <f t="shared" si="0"/>
        <v>0</v>
      </c>
      <c r="G32" s="47"/>
    </row>
    <row r="33" spans="1:7" ht="15.65" customHeight="1" x14ac:dyDescent="0.35">
      <c r="A33" s="192" t="s">
        <v>54</v>
      </c>
      <c r="B33" s="193"/>
      <c r="C33" s="194"/>
      <c r="D33" s="41"/>
      <c r="E33" s="98">
        <v>45</v>
      </c>
      <c r="F33" s="49">
        <f t="shared" si="0"/>
        <v>0</v>
      </c>
      <c r="G33" s="47"/>
    </row>
    <row r="34" spans="1:7" ht="15.65" customHeight="1" x14ac:dyDescent="0.35">
      <c r="A34" s="192" t="s">
        <v>55</v>
      </c>
      <c r="B34" s="193"/>
      <c r="C34" s="194"/>
      <c r="D34" s="41"/>
      <c r="E34" s="98">
        <v>147</v>
      </c>
      <c r="F34" s="49">
        <f t="shared" si="0"/>
        <v>0</v>
      </c>
      <c r="G34" s="47"/>
    </row>
    <row r="35" spans="1:7" ht="15.65" customHeight="1" x14ac:dyDescent="0.35">
      <c r="A35" s="195" t="s">
        <v>117</v>
      </c>
      <c r="B35" s="196"/>
      <c r="C35" s="196"/>
      <c r="D35" s="196"/>
      <c r="E35" s="196"/>
      <c r="F35" s="197"/>
      <c r="G35" s="47"/>
    </row>
    <row r="36" spans="1:7" ht="15.65" customHeight="1" x14ac:dyDescent="0.35">
      <c r="A36" s="198" t="s">
        <v>132</v>
      </c>
      <c r="B36" s="199"/>
      <c r="C36" s="200"/>
      <c r="D36" s="84"/>
      <c r="E36" s="85"/>
      <c r="F36" s="85"/>
      <c r="G36" s="47"/>
    </row>
    <row r="37" spans="1:7" ht="15.65" customHeight="1" x14ac:dyDescent="0.35">
      <c r="A37" s="198" t="s">
        <v>133</v>
      </c>
      <c r="B37" s="199"/>
      <c r="C37" s="200"/>
      <c r="D37" s="84"/>
      <c r="E37" s="85"/>
      <c r="F37" s="85"/>
      <c r="G37" s="47"/>
    </row>
    <row r="38" spans="1:7" ht="15.65" customHeight="1" x14ac:dyDescent="0.35">
      <c r="A38" s="198" t="s">
        <v>134</v>
      </c>
      <c r="B38" s="199"/>
      <c r="C38" s="200"/>
      <c r="D38" s="41"/>
      <c r="E38" s="49">
        <v>265</v>
      </c>
      <c r="F38" s="49">
        <f t="shared" si="0"/>
        <v>0</v>
      </c>
      <c r="G38" s="47"/>
    </row>
    <row r="39" spans="1:7" ht="15.65" customHeight="1" x14ac:dyDescent="0.35">
      <c r="A39" s="195" t="s">
        <v>118</v>
      </c>
      <c r="B39" s="196"/>
      <c r="C39" s="196"/>
      <c r="D39" s="196"/>
      <c r="E39" s="196"/>
      <c r="F39" s="197"/>
      <c r="G39" s="47"/>
    </row>
    <row r="40" spans="1:7" ht="15.65" customHeight="1" x14ac:dyDescent="0.35">
      <c r="A40" s="192" t="s">
        <v>56</v>
      </c>
      <c r="B40" s="193"/>
      <c r="C40" s="194"/>
      <c r="D40" s="41"/>
      <c r="E40" s="49">
        <v>1575</v>
      </c>
      <c r="F40" s="49">
        <f t="shared" si="0"/>
        <v>0</v>
      </c>
      <c r="G40" s="47"/>
    </row>
    <row r="41" spans="1:7" ht="15.65" customHeight="1" x14ac:dyDescent="0.35">
      <c r="A41" s="192" t="s">
        <v>57</v>
      </c>
      <c r="B41" s="193"/>
      <c r="C41" s="194"/>
      <c r="D41" s="41"/>
      <c r="E41" s="49">
        <v>37</v>
      </c>
      <c r="F41" s="49">
        <f t="shared" si="0"/>
        <v>0</v>
      </c>
      <c r="G41" s="47"/>
    </row>
    <row r="42" spans="1:7" ht="15.65" customHeight="1" x14ac:dyDescent="0.35">
      <c r="A42" s="192" t="s">
        <v>58</v>
      </c>
      <c r="B42" s="193"/>
      <c r="C42" s="194"/>
      <c r="D42" s="41"/>
      <c r="E42" s="49">
        <v>1470</v>
      </c>
      <c r="F42" s="49">
        <f t="shared" si="0"/>
        <v>0</v>
      </c>
      <c r="G42" s="47"/>
    </row>
    <row r="43" spans="1:7" ht="15.65" customHeight="1" x14ac:dyDescent="0.35">
      <c r="A43" s="192" t="s">
        <v>59</v>
      </c>
      <c r="B43" s="193"/>
      <c r="C43" s="194"/>
      <c r="D43" s="41"/>
      <c r="E43" s="49">
        <v>27</v>
      </c>
      <c r="F43" s="49">
        <f t="shared" si="0"/>
        <v>0</v>
      </c>
      <c r="G43" s="47"/>
    </row>
    <row r="44" spans="1:7" ht="15.65" customHeight="1" x14ac:dyDescent="0.35">
      <c r="A44" s="192" t="s">
        <v>60</v>
      </c>
      <c r="B44" s="193"/>
      <c r="C44" s="194"/>
      <c r="D44" s="41"/>
      <c r="E44" s="49">
        <v>285</v>
      </c>
      <c r="F44" s="49">
        <f t="shared" si="0"/>
        <v>0</v>
      </c>
      <c r="G44" s="47"/>
    </row>
    <row r="45" spans="1:7" ht="15.65" customHeight="1" x14ac:dyDescent="0.35">
      <c r="A45" s="195" t="s">
        <v>119</v>
      </c>
      <c r="B45" s="196"/>
      <c r="C45" s="196"/>
      <c r="D45" s="196"/>
      <c r="E45" s="196"/>
      <c r="F45" s="197"/>
      <c r="G45" s="47"/>
    </row>
    <row r="46" spans="1:7" ht="15.65" customHeight="1" x14ac:dyDescent="0.35">
      <c r="A46" s="218" t="s">
        <v>218</v>
      </c>
      <c r="B46" s="219"/>
      <c r="C46" s="219"/>
      <c r="D46" s="41"/>
      <c r="E46" s="49">
        <v>1075</v>
      </c>
      <c r="F46" s="49">
        <f>D46*E46</f>
        <v>0</v>
      </c>
      <c r="G46" s="47"/>
    </row>
    <row r="47" spans="1:7" ht="15.65" customHeight="1" x14ac:dyDescent="0.35">
      <c r="A47" s="215" t="s">
        <v>61</v>
      </c>
      <c r="B47" s="216"/>
      <c r="C47" s="217"/>
      <c r="D47" s="41"/>
      <c r="E47" s="49">
        <v>2440</v>
      </c>
      <c r="F47" s="49">
        <f>D47*E47</f>
        <v>0</v>
      </c>
      <c r="G47" s="47"/>
    </row>
    <row r="48" spans="1:7" ht="15.65" customHeight="1" x14ac:dyDescent="0.35">
      <c r="A48" s="215" t="s">
        <v>62</v>
      </c>
      <c r="B48" s="216"/>
      <c r="C48" s="217"/>
      <c r="D48" s="41"/>
      <c r="E48" s="49">
        <v>370</v>
      </c>
      <c r="F48" s="49">
        <f t="shared" ref="F48:F93" si="1">D48*E48</f>
        <v>0</v>
      </c>
      <c r="G48" s="47"/>
    </row>
    <row r="49" spans="1:7" ht="15.65" customHeight="1" x14ac:dyDescent="0.35">
      <c r="A49" s="215" t="s">
        <v>63</v>
      </c>
      <c r="B49" s="216"/>
      <c r="C49" s="217"/>
      <c r="D49" s="41"/>
      <c r="E49" s="49">
        <v>1480</v>
      </c>
      <c r="F49" s="49">
        <f t="shared" si="1"/>
        <v>0</v>
      </c>
      <c r="G49" s="47"/>
    </row>
    <row r="50" spans="1:7" ht="15.65" customHeight="1" x14ac:dyDescent="0.35">
      <c r="A50" s="215" t="s">
        <v>64</v>
      </c>
      <c r="B50" s="216"/>
      <c r="C50" s="217"/>
      <c r="D50" s="41"/>
      <c r="E50" s="49">
        <v>265</v>
      </c>
      <c r="F50" s="49">
        <f t="shared" si="1"/>
        <v>0</v>
      </c>
      <c r="G50" s="47"/>
    </row>
    <row r="51" spans="1:7" ht="15.65" customHeight="1" x14ac:dyDescent="0.35">
      <c r="A51" s="215" t="s">
        <v>65</v>
      </c>
      <c r="B51" s="216"/>
      <c r="C51" s="217"/>
      <c r="D51" s="41"/>
      <c r="E51" s="49">
        <v>1560</v>
      </c>
      <c r="F51" s="49">
        <f t="shared" si="1"/>
        <v>0</v>
      </c>
      <c r="G51" s="47"/>
    </row>
    <row r="52" spans="1:7" ht="15.65" customHeight="1" x14ac:dyDescent="0.35">
      <c r="A52" s="215" t="s">
        <v>66</v>
      </c>
      <c r="B52" s="216"/>
      <c r="C52" s="217"/>
      <c r="D52" s="41"/>
      <c r="E52" s="49">
        <v>1270</v>
      </c>
      <c r="F52" s="49">
        <f t="shared" si="1"/>
        <v>0</v>
      </c>
      <c r="G52" s="47"/>
    </row>
    <row r="53" spans="1:7" ht="15.65" customHeight="1" x14ac:dyDescent="0.35">
      <c r="A53" s="215" t="s">
        <v>67</v>
      </c>
      <c r="B53" s="216"/>
      <c r="C53" s="217"/>
      <c r="D53" s="41"/>
      <c r="E53" s="49">
        <v>1905</v>
      </c>
      <c r="F53" s="49">
        <f t="shared" si="1"/>
        <v>0</v>
      </c>
      <c r="G53" s="47"/>
    </row>
    <row r="54" spans="1:7" ht="15.65" customHeight="1" x14ac:dyDescent="0.35">
      <c r="A54" s="215" t="s">
        <v>107</v>
      </c>
      <c r="B54" s="216"/>
      <c r="C54" s="217"/>
      <c r="D54" s="41"/>
      <c r="E54" s="49">
        <v>11500</v>
      </c>
      <c r="F54" s="49">
        <f t="shared" si="1"/>
        <v>0</v>
      </c>
      <c r="G54" s="47"/>
    </row>
    <row r="55" spans="1:7" ht="15.65" customHeight="1" x14ac:dyDescent="0.35">
      <c r="A55" s="215" t="s">
        <v>68</v>
      </c>
      <c r="B55" s="216"/>
      <c r="C55" s="217"/>
      <c r="D55" s="41"/>
      <c r="E55" s="49">
        <v>475</v>
      </c>
      <c r="F55" s="49">
        <f t="shared" si="1"/>
        <v>0</v>
      </c>
      <c r="G55" s="47"/>
    </row>
    <row r="56" spans="1:7" ht="15.65" customHeight="1" x14ac:dyDescent="0.35">
      <c r="A56" s="215" t="s">
        <v>69</v>
      </c>
      <c r="B56" s="216"/>
      <c r="C56" s="217"/>
      <c r="D56" s="41"/>
      <c r="E56" s="49">
        <v>1050</v>
      </c>
      <c r="F56" s="49">
        <f t="shared" si="1"/>
        <v>0</v>
      </c>
      <c r="G56" s="47"/>
    </row>
    <row r="57" spans="1:7" ht="15.65" customHeight="1" x14ac:dyDescent="0.35">
      <c r="A57" s="215" t="s">
        <v>70</v>
      </c>
      <c r="B57" s="216"/>
      <c r="C57" s="217"/>
      <c r="D57" s="41"/>
      <c r="E57" s="49">
        <v>260</v>
      </c>
      <c r="F57" s="49">
        <f t="shared" si="1"/>
        <v>0</v>
      </c>
      <c r="G57" s="47"/>
    </row>
    <row r="58" spans="1:7" ht="15.65" customHeight="1" x14ac:dyDescent="0.35">
      <c r="A58" s="215" t="s">
        <v>71</v>
      </c>
      <c r="B58" s="216"/>
      <c r="C58" s="217"/>
      <c r="D58" s="41"/>
      <c r="E58" s="49">
        <v>-10</v>
      </c>
      <c r="F58" s="49">
        <f t="shared" si="1"/>
        <v>0</v>
      </c>
      <c r="G58" s="47"/>
    </row>
    <row r="59" spans="1:7" ht="15.65" customHeight="1" x14ac:dyDescent="0.35">
      <c r="A59" s="215" t="s">
        <v>22</v>
      </c>
      <c r="B59" s="216"/>
      <c r="C59" s="217"/>
      <c r="D59" s="41"/>
      <c r="E59" s="49">
        <v>735</v>
      </c>
      <c r="F59" s="49">
        <f t="shared" si="1"/>
        <v>0</v>
      </c>
      <c r="G59" s="47"/>
    </row>
    <row r="60" spans="1:7" ht="48.65" customHeight="1" x14ac:dyDescent="0.35">
      <c r="A60" s="215" t="s">
        <v>139</v>
      </c>
      <c r="B60" s="216"/>
      <c r="C60" s="217"/>
      <c r="D60" s="82"/>
      <c r="E60" s="85" t="s">
        <v>151</v>
      </c>
      <c r="F60" s="85"/>
      <c r="G60" s="47"/>
    </row>
    <row r="61" spans="1:7" ht="48.65" customHeight="1" x14ac:dyDescent="0.35">
      <c r="A61" s="215" t="s">
        <v>138</v>
      </c>
      <c r="B61" s="216"/>
      <c r="C61" s="217"/>
      <c r="D61" s="82"/>
      <c r="E61" s="85" t="s">
        <v>151</v>
      </c>
      <c r="F61" s="85"/>
      <c r="G61" s="47"/>
    </row>
    <row r="62" spans="1:7" ht="15.65" customHeight="1" x14ac:dyDescent="0.35">
      <c r="A62" s="215" t="s">
        <v>120</v>
      </c>
      <c r="B62" s="216"/>
      <c r="C62" s="217"/>
      <c r="D62" s="41"/>
      <c r="E62" s="49">
        <v>475</v>
      </c>
      <c r="F62" s="49">
        <f t="shared" si="1"/>
        <v>0</v>
      </c>
      <c r="G62" s="47"/>
    </row>
    <row r="63" spans="1:7" ht="15.65" customHeight="1" x14ac:dyDescent="0.35">
      <c r="A63" s="215" t="s">
        <v>73</v>
      </c>
      <c r="B63" s="216"/>
      <c r="C63" s="217"/>
      <c r="D63" s="41"/>
      <c r="E63" s="49">
        <v>2600</v>
      </c>
      <c r="F63" s="49">
        <f t="shared" si="1"/>
        <v>0</v>
      </c>
      <c r="G63" s="47"/>
    </row>
    <row r="64" spans="1:7" ht="15.65" customHeight="1" x14ac:dyDescent="0.35">
      <c r="A64" s="215" t="s">
        <v>74</v>
      </c>
      <c r="B64" s="216"/>
      <c r="C64" s="217"/>
      <c r="D64" s="41"/>
      <c r="E64" s="49">
        <v>880</v>
      </c>
      <c r="F64" s="49">
        <f t="shared" si="1"/>
        <v>0</v>
      </c>
      <c r="G64" s="47"/>
    </row>
    <row r="65" spans="1:7" ht="15.65" customHeight="1" x14ac:dyDescent="0.35">
      <c r="A65" s="215" t="s">
        <v>75</v>
      </c>
      <c r="B65" s="216"/>
      <c r="C65" s="217"/>
      <c r="D65" s="41"/>
      <c r="E65" s="49">
        <v>1760</v>
      </c>
      <c r="F65" s="49">
        <f t="shared" si="1"/>
        <v>0</v>
      </c>
      <c r="G65" s="47"/>
    </row>
    <row r="66" spans="1:7" ht="15.65" customHeight="1" x14ac:dyDescent="0.35">
      <c r="A66" s="215" t="s">
        <v>76</v>
      </c>
      <c r="B66" s="216"/>
      <c r="C66" s="217"/>
      <c r="D66" s="41"/>
      <c r="E66" s="49">
        <v>3280</v>
      </c>
      <c r="F66" s="49">
        <f t="shared" si="1"/>
        <v>0</v>
      </c>
      <c r="G66" s="47"/>
    </row>
    <row r="67" spans="1:7" ht="30" customHeight="1" x14ac:dyDescent="0.35">
      <c r="A67" s="215" t="s">
        <v>77</v>
      </c>
      <c r="B67" s="216"/>
      <c r="C67" s="217"/>
      <c r="D67" s="41"/>
      <c r="E67" s="49">
        <v>2550</v>
      </c>
      <c r="F67" s="49">
        <f t="shared" si="1"/>
        <v>0</v>
      </c>
      <c r="G67" s="47"/>
    </row>
    <row r="68" spans="1:7" ht="15" customHeight="1" x14ac:dyDescent="0.35">
      <c r="A68" s="215" t="s">
        <v>97</v>
      </c>
      <c r="B68" s="216"/>
      <c r="C68" s="217"/>
      <c r="D68" s="41"/>
      <c r="E68" s="49">
        <v>400</v>
      </c>
      <c r="F68" s="49">
        <f t="shared" si="1"/>
        <v>0</v>
      </c>
      <c r="G68" s="47"/>
    </row>
    <row r="69" spans="1:7" ht="15" customHeight="1" x14ac:dyDescent="0.35">
      <c r="A69" s="215" t="s">
        <v>98</v>
      </c>
      <c r="B69" s="216"/>
      <c r="C69" s="217"/>
      <c r="D69" s="41"/>
      <c r="E69" s="49">
        <v>155</v>
      </c>
      <c r="F69" s="49">
        <f t="shared" si="1"/>
        <v>0</v>
      </c>
      <c r="G69" s="47"/>
    </row>
    <row r="70" spans="1:7" ht="15" customHeight="1" x14ac:dyDescent="0.35">
      <c r="A70" s="215" t="s">
        <v>78</v>
      </c>
      <c r="B70" s="216"/>
      <c r="C70" s="217"/>
      <c r="D70" s="41"/>
      <c r="E70" s="49">
        <v>1200</v>
      </c>
      <c r="F70" s="49">
        <f t="shared" si="1"/>
        <v>0</v>
      </c>
      <c r="G70" s="47"/>
    </row>
    <row r="71" spans="1:7" ht="15" customHeight="1" x14ac:dyDescent="0.35">
      <c r="A71" s="215" t="s">
        <v>79</v>
      </c>
      <c r="B71" s="216"/>
      <c r="C71" s="217"/>
      <c r="D71" s="41"/>
      <c r="E71" s="49">
        <v>120</v>
      </c>
      <c r="F71" s="49">
        <f t="shared" si="1"/>
        <v>0</v>
      </c>
      <c r="G71" s="47"/>
    </row>
    <row r="72" spans="1:7" ht="15" customHeight="1" x14ac:dyDescent="0.35">
      <c r="A72" s="215" t="s">
        <v>80</v>
      </c>
      <c r="B72" s="216"/>
      <c r="C72" s="217"/>
      <c r="D72" s="41"/>
      <c r="E72" s="49">
        <v>265</v>
      </c>
      <c r="F72" s="49">
        <f t="shared" si="1"/>
        <v>0</v>
      </c>
      <c r="G72" s="47"/>
    </row>
    <row r="73" spans="1:7" ht="15" customHeight="1" x14ac:dyDescent="0.35">
      <c r="A73" s="215" t="s">
        <v>81</v>
      </c>
      <c r="B73" s="216"/>
      <c r="C73" s="217"/>
      <c r="D73" s="41"/>
      <c r="E73" s="49">
        <v>7000</v>
      </c>
      <c r="F73" s="49">
        <f t="shared" si="1"/>
        <v>0</v>
      </c>
      <c r="G73" s="47"/>
    </row>
    <row r="74" spans="1:7" ht="15" customHeight="1" x14ac:dyDescent="0.35">
      <c r="A74" s="215" t="s">
        <v>90</v>
      </c>
      <c r="B74" s="216"/>
      <c r="C74" s="217"/>
      <c r="D74" s="41"/>
      <c r="E74" s="49">
        <v>900</v>
      </c>
      <c r="F74" s="49">
        <f t="shared" si="1"/>
        <v>0</v>
      </c>
      <c r="G74" s="47"/>
    </row>
    <row r="75" spans="1:7" ht="15" customHeight="1" x14ac:dyDescent="0.35">
      <c r="A75" s="215" t="s">
        <v>82</v>
      </c>
      <c r="B75" s="216"/>
      <c r="C75" s="217"/>
      <c r="D75" s="41"/>
      <c r="E75" s="49">
        <v>365</v>
      </c>
      <c r="F75" s="49">
        <f t="shared" si="1"/>
        <v>0</v>
      </c>
      <c r="G75" s="47"/>
    </row>
    <row r="76" spans="1:7" ht="15" customHeight="1" x14ac:dyDescent="0.35">
      <c r="A76" s="215" t="s">
        <v>83</v>
      </c>
      <c r="B76" s="216"/>
      <c r="C76" s="217"/>
      <c r="D76" s="41"/>
      <c r="E76" s="49">
        <v>1200</v>
      </c>
      <c r="F76" s="49">
        <f t="shared" si="1"/>
        <v>0</v>
      </c>
      <c r="G76" s="47"/>
    </row>
    <row r="77" spans="1:7" ht="15" customHeight="1" x14ac:dyDescent="0.35">
      <c r="A77" s="215" t="s">
        <v>84</v>
      </c>
      <c r="B77" s="216"/>
      <c r="C77" s="217"/>
      <c r="D77" s="41"/>
      <c r="E77" s="49">
        <v>835</v>
      </c>
      <c r="F77" s="49">
        <f t="shared" si="1"/>
        <v>0</v>
      </c>
      <c r="G77" s="47"/>
    </row>
    <row r="78" spans="1:7" ht="15" customHeight="1" x14ac:dyDescent="0.35">
      <c r="A78" s="215" t="s">
        <v>85</v>
      </c>
      <c r="B78" s="216"/>
      <c r="C78" s="217"/>
      <c r="D78" s="41"/>
      <c r="E78" s="49">
        <v>1000</v>
      </c>
      <c r="F78" s="49">
        <f t="shared" si="1"/>
        <v>0</v>
      </c>
      <c r="G78" s="47"/>
    </row>
    <row r="79" spans="1:7" ht="15" customHeight="1" x14ac:dyDescent="0.35">
      <c r="A79" s="215" t="s">
        <v>86</v>
      </c>
      <c r="B79" s="216"/>
      <c r="C79" s="217"/>
      <c r="D79" s="41"/>
      <c r="E79" s="49">
        <v>450</v>
      </c>
      <c r="F79" s="49">
        <f t="shared" si="1"/>
        <v>0</v>
      </c>
      <c r="G79" s="47"/>
    </row>
    <row r="80" spans="1:7" ht="15" customHeight="1" x14ac:dyDescent="0.35">
      <c r="A80" s="215" t="s">
        <v>137</v>
      </c>
      <c r="B80" s="216"/>
      <c r="C80" s="217"/>
      <c r="D80" s="82"/>
      <c r="E80" s="85" t="s">
        <v>151</v>
      </c>
      <c r="F80" s="85"/>
      <c r="G80" s="47"/>
    </row>
    <row r="81" spans="1:7" ht="15" customHeight="1" x14ac:dyDescent="0.35">
      <c r="A81" s="215" t="s">
        <v>87</v>
      </c>
      <c r="B81" s="216"/>
      <c r="C81" s="217"/>
      <c r="D81" s="41"/>
      <c r="E81" s="49">
        <v>-125</v>
      </c>
      <c r="F81" s="49">
        <f t="shared" si="1"/>
        <v>0</v>
      </c>
      <c r="G81" s="47"/>
    </row>
    <row r="82" spans="1:7" ht="15" customHeight="1" x14ac:dyDescent="0.35">
      <c r="A82" s="215" t="s">
        <v>88</v>
      </c>
      <c r="B82" s="216"/>
      <c r="C82" s="217"/>
      <c r="D82" s="65"/>
      <c r="E82" s="67">
        <v>475</v>
      </c>
      <c r="F82" s="49">
        <f t="shared" si="1"/>
        <v>0</v>
      </c>
      <c r="G82" s="47"/>
    </row>
    <row r="83" spans="1:7" ht="29.4" customHeight="1" x14ac:dyDescent="0.35">
      <c r="A83" s="215" t="s">
        <v>127</v>
      </c>
      <c r="B83" s="216"/>
      <c r="C83" s="217"/>
      <c r="D83" s="65"/>
      <c r="E83" s="67">
        <v>35000</v>
      </c>
      <c r="F83" s="49">
        <f t="shared" si="1"/>
        <v>0</v>
      </c>
      <c r="G83" s="47"/>
    </row>
    <row r="84" spans="1:7" ht="30.65" customHeight="1" x14ac:dyDescent="0.35">
      <c r="A84" s="215" t="s">
        <v>128</v>
      </c>
      <c r="B84" s="216"/>
      <c r="C84" s="217"/>
      <c r="D84" s="65"/>
      <c r="E84" s="67">
        <v>15700</v>
      </c>
      <c r="F84" s="49">
        <f t="shared" si="1"/>
        <v>0</v>
      </c>
      <c r="G84" s="47"/>
    </row>
    <row r="85" spans="1:7" ht="15" customHeight="1" x14ac:dyDescent="0.35">
      <c r="A85" s="215" t="s">
        <v>135</v>
      </c>
      <c r="B85" s="216"/>
      <c r="C85" s="217"/>
      <c r="D85" s="86"/>
      <c r="E85" s="87">
        <v>0</v>
      </c>
      <c r="F85" s="85"/>
      <c r="G85" s="47"/>
    </row>
    <row r="86" spans="1:7" ht="15" customHeight="1" x14ac:dyDescent="0.35">
      <c r="A86" s="215" t="s">
        <v>129</v>
      </c>
      <c r="B86" s="216"/>
      <c r="C86" s="217"/>
      <c r="D86" s="65"/>
      <c r="E86" s="67">
        <v>3675</v>
      </c>
      <c r="F86" s="49">
        <f t="shared" si="1"/>
        <v>0</v>
      </c>
      <c r="G86" s="47"/>
    </row>
    <row r="87" spans="1:7" ht="15" customHeight="1" x14ac:dyDescent="0.35">
      <c r="A87" s="215" t="s">
        <v>152</v>
      </c>
      <c r="B87" s="216"/>
      <c r="C87" s="217"/>
      <c r="D87" s="99"/>
      <c r="E87" s="100">
        <v>1700</v>
      </c>
      <c r="F87" s="49">
        <f t="shared" si="1"/>
        <v>0</v>
      </c>
      <c r="G87" s="47"/>
    </row>
    <row r="88" spans="1:7" ht="15" customHeight="1" x14ac:dyDescent="0.35">
      <c r="A88" s="215" t="s">
        <v>130</v>
      </c>
      <c r="B88" s="216"/>
      <c r="C88" s="217"/>
      <c r="D88" s="65"/>
      <c r="E88" s="67">
        <v>4725</v>
      </c>
      <c r="F88" s="49">
        <f t="shared" si="1"/>
        <v>0</v>
      </c>
      <c r="G88" s="47"/>
    </row>
    <row r="89" spans="1:7" ht="15" customHeight="1" x14ac:dyDescent="0.35">
      <c r="A89" s="215" t="s">
        <v>131</v>
      </c>
      <c r="B89" s="216"/>
      <c r="C89" s="217"/>
      <c r="D89" s="65"/>
      <c r="E89" s="67">
        <v>8200</v>
      </c>
      <c r="F89" s="49">
        <f t="shared" si="1"/>
        <v>0</v>
      </c>
      <c r="G89" s="47"/>
    </row>
    <row r="90" spans="1:7" ht="15" customHeight="1" x14ac:dyDescent="0.35">
      <c r="A90" s="215" t="s">
        <v>99</v>
      </c>
      <c r="B90" s="216"/>
      <c r="C90" s="217"/>
      <c r="D90" s="65"/>
      <c r="E90" s="67">
        <v>1410</v>
      </c>
      <c r="F90" s="49">
        <f t="shared" si="1"/>
        <v>0</v>
      </c>
      <c r="G90" s="47"/>
    </row>
    <row r="91" spans="1:7" ht="31.25" customHeight="1" x14ac:dyDescent="0.35">
      <c r="A91" s="215" t="s">
        <v>100</v>
      </c>
      <c r="B91" s="216"/>
      <c r="C91" s="217"/>
      <c r="D91" s="65"/>
      <c r="E91" s="67">
        <v>1475</v>
      </c>
      <c r="F91" s="49">
        <f t="shared" si="1"/>
        <v>0</v>
      </c>
      <c r="G91" s="47"/>
    </row>
    <row r="92" spans="1:7" ht="30.65" customHeight="1" x14ac:dyDescent="0.35">
      <c r="A92" s="215" t="s">
        <v>101</v>
      </c>
      <c r="B92" s="216"/>
      <c r="C92" s="217"/>
      <c r="D92" s="65"/>
      <c r="E92" s="67">
        <v>32</v>
      </c>
      <c r="F92" s="49">
        <f t="shared" si="1"/>
        <v>0</v>
      </c>
      <c r="G92" s="47"/>
    </row>
    <row r="93" spans="1:7" ht="15" customHeight="1" x14ac:dyDescent="0.35">
      <c r="A93" s="215" t="s">
        <v>102</v>
      </c>
      <c r="B93" s="216"/>
      <c r="C93" s="217"/>
      <c r="D93" s="65"/>
      <c r="E93" s="67">
        <v>825</v>
      </c>
      <c r="F93" s="49">
        <f t="shared" si="1"/>
        <v>0</v>
      </c>
      <c r="G93" s="47"/>
    </row>
    <row r="94" spans="1:7" ht="15" customHeight="1" x14ac:dyDescent="0.35">
      <c r="A94" s="232"/>
      <c r="B94" s="232"/>
      <c r="C94" s="232"/>
      <c r="D94" s="232"/>
      <c r="E94" s="232"/>
      <c r="F94" s="232"/>
      <c r="G94" s="47"/>
    </row>
    <row r="95" spans="1:7" ht="15.65" customHeight="1" x14ac:dyDescent="0.35">
      <c r="D95" s="149" t="s">
        <v>24</v>
      </c>
      <c r="E95" s="149"/>
      <c r="F95" s="27">
        <f>SUM(F20:F93)</f>
        <v>0</v>
      </c>
    </row>
    <row r="96" spans="1:7" ht="15.65" customHeight="1" x14ac:dyDescent="0.35">
      <c r="D96" s="149" t="s">
        <v>25</v>
      </c>
      <c r="E96" s="149"/>
      <c r="F96" s="29">
        <f>ROUNDDOWN((F95*0.8),0)</f>
        <v>0</v>
      </c>
    </row>
    <row r="97" spans="1:6" ht="15.65" customHeight="1" x14ac:dyDescent="0.35">
      <c r="D97" s="150" t="s">
        <v>26</v>
      </c>
      <c r="E97" s="151"/>
      <c r="F97" s="29">
        <f>F95-F96</f>
        <v>0</v>
      </c>
    </row>
    <row r="98" spans="1:6" ht="15.5" x14ac:dyDescent="0.35">
      <c r="A98" s="19"/>
      <c r="B98" s="19"/>
      <c r="C98" s="19"/>
      <c r="D98" s="30"/>
      <c r="E98" s="30"/>
      <c r="F98" s="31"/>
    </row>
    <row r="99" spans="1:6" ht="15.65" customHeight="1" x14ac:dyDescent="0.35">
      <c r="A99" s="19"/>
      <c r="B99" s="19"/>
      <c r="C99" s="19"/>
      <c r="D99" s="30"/>
      <c r="E99" s="30"/>
      <c r="F99" s="31"/>
    </row>
    <row r="100" spans="1:6" ht="18" customHeight="1" x14ac:dyDescent="0.35">
      <c r="A100" s="143"/>
      <c r="B100" s="143"/>
      <c r="C100" s="143"/>
      <c r="D100" s="143"/>
    </row>
    <row r="101" spans="1:6" x14ac:dyDescent="0.35">
      <c r="A101" s="142" t="s">
        <v>27</v>
      </c>
      <c r="B101" s="143"/>
      <c r="C101" s="143"/>
      <c r="D101" s="143"/>
    </row>
    <row r="104" spans="1:6" x14ac:dyDescent="0.35">
      <c r="A104" s="32" t="s">
        <v>28</v>
      </c>
      <c r="C104" s="208" t="str">
        <f>IF(AND(D21&gt;0,D68&gt;0),"REJECT"," ")</f>
        <v xml:space="preserve"> </v>
      </c>
      <c r="D104" s="208"/>
      <c r="E104" s="33"/>
      <c r="F104" s="208"/>
    </row>
    <row r="105" spans="1:6" ht="15" thickBot="1" x14ac:dyDescent="0.4">
      <c r="A105" t="s">
        <v>29</v>
      </c>
      <c r="C105" s="209"/>
      <c r="D105" s="209"/>
      <c r="F105" s="209"/>
    </row>
    <row r="106" spans="1:6" x14ac:dyDescent="0.35">
      <c r="C106" s="141" t="s">
        <v>30</v>
      </c>
      <c r="D106" s="141"/>
      <c r="E106" s="33"/>
      <c r="F106" s="34" t="s">
        <v>31</v>
      </c>
    </row>
    <row r="107" spans="1:6" x14ac:dyDescent="0.35">
      <c r="A107" t="s">
        <v>32</v>
      </c>
      <c r="C107" s="144"/>
      <c r="D107" s="144"/>
      <c r="E107" s="33"/>
      <c r="F107" s="208"/>
    </row>
    <row r="108" spans="1:6" ht="15" thickBot="1" x14ac:dyDescent="0.4">
      <c r="A108" t="s">
        <v>29</v>
      </c>
      <c r="C108" s="145"/>
      <c r="D108" s="145"/>
      <c r="F108" s="209"/>
    </row>
    <row r="109" spans="1:6" x14ac:dyDescent="0.35">
      <c r="C109" s="141" t="s">
        <v>30</v>
      </c>
      <c r="D109" s="141"/>
      <c r="E109" s="33"/>
      <c r="F109" s="34" t="s">
        <v>31</v>
      </c>
    </row>
    <row r="110" spans="1:6" x14ac:dyDescent="0.35">
      <c r="A110" s="35" t="s">
        <v>33</v>
      </c>
      <c r="B110" s="35"/>
      <c r="C110" s="35"/>
      <c r="D110" s="35"/>
      <c r="E110" s="36"/>
      <c r="F110" s="35"/>
    </row>
    <row r="111" spans="1:6" x14ac:dyDescent="0.35">
      <c r="E111" s="33"/>
    </row>
    <row r="120" spans="4:6" ht="15.5" x14ac:dyDescent="0.35">
      <c r="D120" s="19"/>
      <c r="E120" s="54"/>
      <c r="F120" s="55"/>
    </row>
  </sheetData>
  <sheetProtection selectLockedCells="1"/>
  <mergeCells count="114">
    <mergeCell ref="D96:E96"/>
    <mergeCell ref="A94:F94"/>
    <mergeCell ref="D95:E95"/>
    <mergeCell ref="C107:D108"/>
    <mergeCell ref="F107:F108"/>
    <mergeCell ref="C109:D109"/>
    <mergeCell ref="D97:E97"/>
    <mergeCell ref="A100:D100"/>
    <mergeCell ref="A101:D101"/>
    <mergeCell ref="C104:D105"/>
    <mergeCell ref="F104:F105"/>
    <mergeCell ref="C106:D106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90:C90"/>
    <mergeCell ref="A91:C91"/>
    <mergeCell ref="A92:C92"/>
    <mergeCell ref="A93:C93"/>
    <mergeCell ref="A85:C85"/>
    <mergeCell ref="A86:C86"/>
    <mergeCell ref="A87:C87"/>
    <mergeCell ref="A88:C88"/>
    <mergeCell ref="A89:C89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35:F35"/>
    <mergeCell ref="A39:F39"/>
    <mergeCell ref="A45:F45"/>
    <mergeCell ref="A34:C34"/>
    <mergeCell ref="A23:C23"/>
    <mergeCell ref="A24:C24"/>
    <mergeCell ref="A25:C25"/>
    <mergeCell ref="A27:C27"/>
    <mergeCell ref="A28:C28"/>
    <mergeCell ref="A29:C29"/>
    <mergeCell ref="A30:C30"/>
    <mergeCell ref="A31:C31"/>
    <mergeCell ref="A32:C32"/>
    <mergeCell ref="A33:C33"/>
    <mergeCell ref="A26:F26"/>
    <mergeCell ref="E16:F16"/>
    <mergeCell ref="B17:D17"/>
    <mergeCell ref="A18:D18"/>
    <mergeCell ref="A20:C20"/>
    <mergeCell ref="A21:C21"/>
    <mergeCell ref="A22:C22"/>
    <mergeCell ref="B11:C11"/>
    <mergeCell ref="B12:C12"/>
    <mergeCell ref="B13:D13"/>
    <mergeCell ref="B14:D14"/>
    <mergeCell ref="B15:D15"/>
    <mergeCell ref="C16:D16"/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conditionalFormatting sqref="D68">
    <cfRule type="expression" dxfId="2" priority="1">
      <formula>$D$22&gt;0</formula>
    </cfRule>
  </conditionalFormatting>
  <dataValidations count="1">
    <dataValidation type="decimal" operator="greaterThanOrEqual" allowBlank="1" showInputMessage="1" showErrorMessage="1" sqref="E20:E24" xr:uid="{C29B0AA0-427E-4FC8-99ED-073829DA9F34}">
      <formula1>0</formula1>
    </dataValidation>
  </dataValidations>
  <hyperlinks>
    <hyperlink ref="B17" r:id="rId1" xr:uid="{4775300D-A9DE-4634-982C-995E21EF7F36}"/>
  </hyperlinks>
  <pageMargins left="0.95" right="0.7" top="0.75" bottom="0.75" header="0.3" footer="0.3"/>
  <pageSetup scale="87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5EBF-9E90-4279-86E1-2A52CA831D49}">
  <dimension ref="A1:I125"/>
  <sheetViews>
    <sheetView topLeftCell="A8" zoomScaleNormal="100" workbookViewId="0">
      <selection activeCell="H17" sqref="H17"/>
    </sheetView>
  </sheetViews>
  <sheetFormatPr defaultColWidth="8.6328125"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  <col min="7" max="7" width="10.54296875" bestFit="1" customWidth="1"/>
    <col min="8" max="8" width="14.453125" customWidth="1"/>
  </cols>
  <sheetData>
    <row r="1" spans="1:7" ht="15.65" customHeight="1" x14ac:dyDescent="0.35">
      <c r="A1" s="186" t="s">
        <v>103</v>
      </c>
      <c r="B1" s="186"/>
      <c r="C1" s="186"/>
      <c r="D1" s="186"/>
      <c r="E1" s="186"/>
      <c r="F1" s="186"/>
      <c r="G1" s="30"/>
    </row>
    <row r="2" spans="1:7" ht="15" customHeight="1" x14ac:dyDescent="0.35">
      <c r="A2" s="166" t="s">
        <v>0</v>
      </c>
      <c r="B2" s="168" t="s">
        <v>1</v>
      </c>
      <c r="C2" s="168" t="s">
        <v>2</v>
      </c>
      <c r="D2" s="166" t="s">
        <v>3</v>
      </c>
      <c r="E2" s="166" t="s">
        <v>4</v>
      </c>
      <c r="F2" s="166" t="s">
        <v>5</v>
      </c>
      <c r="G2" s="30"/>
    </row>
    <row r="3" spans="1:7" ht="15" customHeight="1" x14ac:dyDescent="0.35">
      <c r="A3" s="167"/>
      <c r="B3" s="169"/>
      <c r="C3" s="169"/>
      <c r="D3" s="167"/>
      <c r="E3" s="167"/>
      <c r="F3" s="167"/>
      <c r="G3" s="30"/>
    </row>
    <row r="4" spans="1:7" ht="15.75" customHeight="1" x14ac:dyDescent="0.35">
      <c r="A4" s="172" t="s">
        <v>104</v>
      </c>
      <c r="B4" s="172" t="s">
        <v>125</v>
      </c>
      <c r="C4" s="172"/>
      <c r="D4" s="187"/>
      <c r="E4" s="174"/>
      <c r="F4" s="172"/>
      <c r="G4" s="30"/>
    </row>
    <row r="5" spans="1:7" ht="15.75" customHeight="1" x14ac:dyDescent="0.35">
      <c r="A5" s="173"/>
      <c r="B5" s="173"/>
      <c r="C5" s="173"/>
      <c r="D5" s="188"/>
      <c r="E5" s="175"/>
      <c r="F5" s="173"/>
      <c r="G5" s="30"/>
    </row>
    <row r="6" spans="1:7" ht="15.65" customHeight="1" x14ac:dyDescent="0.35">
      <c r="A6" s="1" t="s">
        <v>6</v>
      </c>
      <c r="B6" s="162"/>
      <c r="C6" s="177"/>
      <c r="D6" s="177"/>
      <c r="E6" s="163"/>
      <c r="F6" s="2"/>
      <c r="G6" s="30"/>
    </row>
    <row r="7" spans="1:7" ht="30.75" customHeight="1" x14ac:dyDescent="0.35">
      <c r="A7" s="37" t="s">
        <v>7</v>
      </c>
      <c r="B7" s="162"/>
      <c r="C7" s="177"/>
      <c r="D7" s="177"/>
      <c r="E7" s="163"/>
      <c r="F7" s="3"/>
      <c r="G7" s="30"/>
    </row>
    <row r="8" spans="1:7" ht="19.25" customHeight="1" x14ac:dyDescent="0.35">
      <c r="A8" s="37" t="s">
        <v>8</v>
      </c>
      <c r="B8" s="162"/>
      <c r="C8" s="177"/>
      <c r="D8" s="177"/>
      <c r="E8" s="177"/>
      <c r="F8" s="163"/>
      <c r="G8" s="30"/>
    </row>
    <row r="9" spans="1:7" ht="19.25" customHeight="1" x14ac:dyDescent="0.35">
      <c r="A9" s="37" t="s">
        <v>9</v>
      </c>
      <c r="B9" s="162"/>
      <c r="C9" s="177"/>
      <c r="D9" s="177"/>
      <c r="E9" s="177"/>
      <c r="F9" s="163"/>
      <c r="G9" s="30"/>
    </row>
    <row r="10" spans="1:7" ht="19.25" customHeight="1" x14ac:dyDescent="0.35">
      <c r="A10" s="38" t="s">
        <v>10</v>
      </c>
      <c r="B10" s="178"/>
      <c r="C10" s="179"/>
      <c r="D10" s="157" t="s">
        <v>11</v>
      </c>
      <c r="E10" s="158"/>
      <c r="F10" s="159"/>
      <c r="G10" s="30"/>
    </row>
    <row r="11" spans="1:7" ht="19.25" customHeight="1" x14ac:dyDescent="0.35">
      <c r="A11" s="38" t="s">
        <v>12</v>
      </c>
      <c r="B11" s="160"/>
      <c r="C11" s="161"/>
      <c r="D11" s="5"/>
      <c r="E11" s="5"/>
      <c r="F11" s="5"/>
      <c r="G11" s="30"/>
    </row>
    <row r="12" spans="1:7" ht="19.25" customHeight="1" x14ac:dyDescent="0.35">
      <c r="A12" s="39" t="s">
        <v>13</v>
      </c>
      <c r="B12" s="162"/>
      <c r="C12" s="163"/>
      <c r="D12" s="6"/>
      <c r="E12" s="6"/>
      <c r="F12" s="6"/>
      <c r="G12" s="30"/>
    </row>
    <row r="13" spans="1:7" ht="15.65" customHeight="1" x14ac:dyDescent="0.35">
      <c r="A13" s="7" t="s">
        <v>14</v>
      </c>
      <c r="B13" s="164" t="s">
        <v>35</v>
      </c>
      <c r="C13" s="165"/>
      <c r="D13" s="165"/>
      <c r="E13" s="8"/>
      <c r="F13" s="9"/>
      <c r="G13" s="30"/>
    </row>
    <row r="14" spans="1:7" ht="15.65" customHeight="1" x14ac:dyDescent="0.35">
      <c r="A14" s="10" t="s">
        <v>15</v>
      </c>
      <c r="B14" s="152" t="s">
        <v>36</v>
      </c>
      <c r="C14" s="153"/>
      <c r="D14" s="153"/>
      <c r="E14" s="11"/>
      <c r="F14" s="12"/>
      <c r="G14" s="30"/>
    </row>
    <row r="15" spans="1:7" ht="15.65" customHeight="1" x14ac:dyDescent="0.35">
      <c r="A15" s="13"/>
      <c r="B15" s="152" t="s">
        <v>37</v>
      </c>
      <c r="C15" s="153"/>
      <c r="D15" s="153"/>
      <c r="E15" s="11"/>
      <c r="F15" s="12"/>
      <c r="G15" s="30"/>
    </row>
    <row r="16" spans="1:7" ht="15.65" customHeight="1" x14ac:dyDescent="0.35">
      <c r="A16" s="14" t="s">
        <v>9</v>
      </c>
      <c r="B16" s="15" t="s">
        <v>155</v>
      </c>
      <c r="C16" s="11" t="s">
        <v>156</v>
      </c>
      <c r="D16" s="11"/>
      <c r="E16" s="181" t="s">
        <v>222</v>
      </c>
      <c r="F16" s="176"/>
      <c r="G16" s="30"/>
    </row>
    <row r="17" spans="1:9" ht="15.65" customHeight="1" x14ac:dyDescent="0.35">
      <c r="A17" s="16"/>
      <c r="B17" s="182" t="s">
        <v>38</v>
      </c>
      <c r="C17" s="183"/>
      <c r="D17" s="183"/>
      <c r="E17" s="17"/>
      <c r="F17" s="18"/>
      <c r="G17" s="30"/>
    </row>
    <row r="18" spans="1:9" ht="15.65" customHeight="1" x14ac:dyDescent="0.35">
      <c r="A18" s="156" t="s">
        <v>126</v>
      </c>
      <c r="B18" s="156"/>
      <c r="C18" s="156"/>
      <c r="D18" s="156"/>
      <c r="E18" s="19"/>
      <c r="F18" s="20"/>
      <c r="G18" s="30"/>
    </row>
    <row r="19" spans="1:9" ht="15.5" x14ac:dyDescent="0.35">
      <c r="A19" s="40" t="s">
        <v>18</v>
      </c>
      <c r="B19" s="22"/>
      <c r="C19" s="23"/>
      <c r="D19" s="25" t="s">
        <v>19</v>
      </c>
      <c r="E19" s="25" t="s">
        <v>20</v>
      </c>
      <c r="F19" s="25" t="s">
        <v>21</v>
      </c>
      <c r="G19" s="47"/>
    </row>
    <row r="20" spans="1:9" ht="15.5" x14ac:dyDescent="0.35">
      <c r="A20" s="170" t="s">
        <v>43</v>
      </c>
      <c r="B20" s="170" t="s">
        <v>43</v>
      </c>
      <c r="C20" s="170" t="s">
        <v>43</v>
      </c>
      <c r="D20" s="41"/>
      <c r="E20" s="102">
        <v>106010.1</v>
      </c>
      <c r="F20" s="26">
        <f>D20*E20</f>
        <v>0</v>
      </c>
      <c r="G20" s="47"/>
      <c r="H20" s="139"/>
      <c r="I20" s="64"/>
    </row>
    <row r="21" spans="1:9" ht="15.5" x14ac:dyDescent="0.35">
      <c r="A21" s="170" t="s">
        <v>45</v>
      </c>
      <c r="B21" s="170" t="s">
        <v>45</v>
      </c>
      <c r="C21" s="170" t="s">
        <v>45</v>
      </c>
      <c r="D21" s="41"/>
      <c r="E21" s="102">
        <v>111130.95000000001</v>
      </c>
      <c r="F21" s="26">
        <f>D21*E21</f>
        <v>0</v>
      </c>
      <c r="G21" s="47"/>
      <c r="H21" s="139"/>
      <c r="I21" s="64"/>
    </row>
    <row r="22" spans="1:9" ht="15.5" x14ac:dyDescent="0.35">
      <c r="A22" s="170" t="s">
        <v>47</v>
      </c>
      <c r="B22" s="170"/>
      <c r="C22" s="170"/>
      <c r="D22" s="41"/>
      <c r="E22" s="102">
        <v>115147.20000000001</v>
      </c>
      <c r="F22" s="26">
        <f t="shared" ref="F22:F44" si="0">D22*E22</f>
        <v>0</v>
      </c>
      <c r="G22" s="47"/>
      <c r="H22" s="139"/>
      <c r="I22" s="64"/>
    </row>
    <row r="23" spans="1:9" ht="15.5" x14ac:dyDescent="0.35">
      <c r="A23" s="170" t="s">
        <v>105</v>
      </c>
      <c r="B23" s="170"/>
      <c r="C23" s="170"/>
      <c r="D23" s="41"/>
      <c r="E23" s="102">
        <v>117921.3</v>
      </c>
      <c r="F23" s="26">
        <f t="shared" si="0"/>
        <v>0</v>
      </c>
      <c r="G23" s="47"/>
      <c r="H23" s="139"/>
      <c r="I23" s="64"/>
    </row>
    <row r="24" spans="1:9" ht="15.5" x14ac:dyDescent="0.35">
      <c r="A24" s="170" t="s">
        <v>106</v>
      </c>
      <c r="B24" s="170" t="s">
        <v>47</v>
      </c>
      <c r="C24" s="170" t="s">
        <v>47</v>
      </c>
      <c r="D24" s="41"/>
      <c r="E24" s="102">
        <v>119687.40000000001</v>
      </c>
      <c r="F24" s="26">
        <f t="shared" si="0"/>
        <v>0</v>
      </c>
      <c r="G24" s="47"/>
      <c r="H24" s="139"/>
      <c r="I24" s="64"/>
    </row>
    <row r="25" spans="1:9" ht="15.5" x14ac:dyDescent="0.35">
      <c r="A25" s="203" t="s">
        <v>48</v>
      </c>
      <c r="B25" s="204"/>
      <c r="C25" s="204"/>
      <c r="D25" s="44"/>
      <c r="E25" s="45"/>
      <c r="F25" s="46"/>
      <c r="G25" s="47"/>
    </row>
    <row r="26" spans="1:9" ht="15.65" customHeight="1" x14ac:dyDescent="0.35">
      <c r="A26" s="195" t="s">
        <v>116</v>
      </c>
      <c r="B26" s="196"/>
      <c r="C26" s="196"/>
      <c r="D26" s="196"/>
      <c r="E26" s="196"/>
      <c r="F26" s="197"/>
      <c r="G26" s="47"/>
    </row>
    <row r="27" spans="1:9" ht="15.65" customHeight="1" x14ac:dyDescent="0.35">
      <c r="A27" s="192" t="s">
        <v>23</v>
      </c>
      <c r="B27" s="193"/>
      <c r="C27" s="194"/>
      <c r="D27" s="41"/>
      <c r="E27" s="48">
        <v>782</v>
      </c>
      <c r="F27" s="49">
        <f t="shared" si="0"/>
        <v>0</v>
      </c>
      <c r="G27" s="47"/>
      <c r="H27" s="140"/>
    </row>
    <row r="28" spans="1:9" ht="15.65" customHeight="1" x14ac:dyDescent="0.35">
      <c r="A28" s="192" t="s">
        <v>49</v>
      </c>
      <c r="B28" s="193"/>
      <c r="C28" s="194"/>
      <c r="D28" s="41"/>
      <c r="E28" s="48">
        <v>1370</v>
      </c>
      <c r="F28" s="49">
        <f t="shared" si="0"/>
        <v>0</v>
      </c>
      <c r="G28" s="47"/>
      <c r="H28" s="140"/>
    </row>
    <row r="29" spans="1:9" ht="15.65" customHeight="1" x14ac:dyDescent="0.35">
      <c r="A29" s="192" t="s">
        <v>50</v>
      </c>
      <c r="B29" s="193"/>
      <c r="C29" s="194"/>
      <c r="D29" s="41"/>
      <c r="E29" s="48">
        <v>2342</v>
      </c>
      <c r="F29" s="49">
        <f t="shared" si="0"/>
        <v>0</v>
      </c>
      <c r="G29" s="47"/>
      <c r="H29" s="140"/>
    </row>
    <row r="30" spans="1:9" ht="15.65" customHeight="1" x14ac:dyDescent="0.35">
      <c r="A30" s="192" t="s">
        <v>51</v>
      </c>
      <c r="B30" s="193"/>
      <c r="C30" s="194"/>
      <c r="D30" s="41"/>
      <c r="E30" s="49">
        <v>895</v>
      </c>
      <c r="F30" s="49">
        <f t="shared" si="0"/>
        <v>0</v>
      </c>
      <c r="G30" s="47"/>
      <c r="H30" s="140"/>
    </row>
    <row r="31" spans="1:9" ht="15.65" customHeight="1" x14ac:dyDescent="0.35">
      <c r="A31" s="192" t="s">
        <v>52</v>
      </c>
      <c r="B31" s="193"/>
      <c r="C31" s="194"/>
      <c r="D31" s="41"/>
      <c r="E31" s="49">
        <v>1292</v>
      </c>
      <c r="F31" s="49">
        <f t="shared" si="0"/>
        <v>0</v>
      </c>
      <c r="G31" s="47"/>
      <c r="H31" s="140"/>
    </row>
    <row r="32" spans="1:9" ht="15.65" customHeight="1" x14ac:dyDescent="0.35">
      <c r="A32" s="192" t="s">
        <v>53</v>
      </c>
      <c r="B32" s="193"/>
      <c r="C32" s="194"/>
      <c r="D32" s="41"/>
      <c r="E32" s="49">
        <v>1974</v>
      </c>
      <c r="F32" s="49">
        <f t="shared" si="0"/>
        <v>0</v>
      </c>
      <c r="G32" s="47"/>
      <c r="H32" s="140"/>
    </row>
    <row r="33" spans="1:8" ht="15.65" customHeight="1" x14ac:dyDescent="0.35">
      <c r="A33" s="192" t="s">
        <v>54</v>
      </c>
      <c r="B33" s="193"/>
      <c r="C33" s="194"/>
      <c r="D33" s="41"/>
      <c r="E33" s="49">
        <v>48</v>
      </c>
      <c r="F33" s="49">
        <f t="shared" si="0"/>
        <v>0</v>
      </c>
      <c r="G33" s="47"/>
      <c r="H33" s="140"/>
    </row>
    <row r="34" spans="1:8" ht="15.65" customHeight="1" x14ac:dyDescent="0.35">
      <c r="A34" s="192" t="s">
        <v>55</v>
      </c>
      <c r="B34" s="193"/>
      <c r="C34" s="194"/>
      <c r="D34" s="41"/>
      <c r="E34" s="49">
        <v>100</v>
      </c>
      <c r="F34" s="49">
        <f t="shared" si="0"/>
        <v>0</v>
      </c>
      <c r="G34" s="47"/>
      <c r="H34" s="140"/>
    </row>
    <row r="35" spans="1:8" ht="15.65" customHeight="1" x14ac:dyDescent="0.35">
      <c r="A35" s="195" t="s">
        <v>117</v>
      </c>
      <c r="B35" s="196"/>
      <c r="C35" s="196"/>
      <c r="D35" s="196"/>
      <c r="E35" s="196"/>
      <c r="F35" s="197"/>
      <c r="G35" s="47"/>
      <c r="H35" s="140"/>
    </row>
    <row r="36" spans="1:8" ht="15.65" customHeight="1" x14ac:dyDescent="0.35">
      <c r="A36" s="198" t="s">
        <v>132</v>
      </c>
      <c r="B36" s="199"/>
      <c r="C36" s="200"/>
      <c r="D36" s="84"/>
      <c r="E36" s="85"/>
      <c r="F36" s="85"/>
      <c r="G36" s="47"/>
      <c r="H36" s="140"/>
    </row>
    <row r="37" spans="1:8" ht="15.65" customHeight="1" x14ac:dyDescent="0.35">
      <c r="A37" s="198" t="s">
        <v>141</v>
      </c>
      <c r="B37" s="199"/>
      <c r="C37" s="200"/>
      <c r="D37" s="90"/>
      <c r="E37" s="91"/>
      <c r="F37" s="91"/>
      <c r="G37" s="47"/>
      <c r="H37" s="140"/>
    </row>
    <row r="38" spans="1:8" ht="15.65" customHeight="1" x14ac:dyDescent="0.35">
      <c r="A38" s="198" t="s">
        <v>134</v>
      </c>
      <c r="B38" s="199"/>
      <c r="C38" s="200"/>
      <c r="D38" s="41"/>
      <c r="E38" s="49">
        <v>2084</v>
      </c>
      <c r="F38" s="49">
        <f t="shared" si="0"/>
        <v>0</v>
      </c>
      <c r="G38" s="47"/>
      <c r="H38" s="140"/>
    </row>
    <row r="39" spans="1:8" ht="15.65" customHeight="1" x14ac:dyDescent="0.35">
      <c r="A39" s="195" t="s">
        <v>118</v>
      </c>
      <c r="B39" s="196"/>
      <c r="C39" s="196"/>
      <c r="D39" s="196"/>
      <c r="E39" s="196"/>
      <c r="F39" s="197"/>
      <c r="G39" s="47"/>
      <c r="H39" s="140"/>
    </row>
    <row r="40" spans="1:8" ht="15.65" customHeight="1" x14ac:dyDescent="0.35">
      <c r="A40" s="192" t="s">
        <v>56</v>
      </c>
      <c r="B40" s="193"/>
      <c r="C40" s="194"/>
      <c r="D40" s="41"/>
      <c r="E40" s="49">
        <v>1802</v>
      </c>
      <c r="F40" s="49">
        <f t="shared" si="0"/>
        <v>0</v>
      </c>
      <c r="G40" s="47"/>
      <c r="H40" s="140"/>
    </row>
    <row r="41" spans="1:8" ht="15.65" customHeight="1" x14ac:dyDescent="0.35">
      <c r="A41" s="192" t="s">
        <v>57</v>
      </c>
      <c r="B41" s="193"/>
      <c r="C41" s="194"/>
      <c r="D41" s="41"/>
      <c r="E41" s="49">
        <v>41</v>
      </c>
      <c r="F41" s="49">
        <f t="shared" si="0"/>
        <v>0</v>
      </c>
      <c r="G41" s="47"/>
      <c r="H41" s="140"/>
    </row>
    <row r="42" spans="1:8" ht="15.65" customHeight="1" x14ac:dyDescent="0.35">
      <c r="A42" s="192" t="s">
        <v>58</v>
      </c>
      <c r="B42" s="193"/>
      <c r="C42" s="194"/>
      <c r="D42" s="41"/>
      <c r="E42" s="49">
        <v>1802</v>
      </c>
      <c r="F42" s="49">
        <f t="shared" si="0"/>
        <v>0</v>
      </c>
      <c r="G42" s="47"/>
      <c r="H42" s="140"/>
    </row>
    <row r="43" spans="1:8" ht="15.65" customHeight="1" x14ac:dyDescent="0.35">
      <c r="A43" s="192" t="s">
        <v>59</v>
      </c>
      <c r="B43" s="193"/>
      <c r="C43" s="194"/>
      <c r="D43" s="41"/>
      <c r="E43" s="49">
        <v>27</v>
      </c>
      <c r="F43" s="49">
        <f t="shared" si="0"/>
        <v>0</v>
      </c>
      <c r="G43" s="47"/>
      <c r="H43" s="140"/>
    </row>
    <row r="44" spans="1:8" ht="15.65" customHeight="1" x14ac:dyDescent="0.35">
      <c r="A44" s="192" t="s">
        <v>60</v>
      </c>
      <c r="B44" s="193"/>
      <c r="C44" s="194"/>
      <c r="D44" s="41"/>
      <c r="E44" s="49">
        <v>211</v>
      </c>
      <c r="F44" s="49">
        <f t="shared" si="0"/>
        <v>0</v>
      </c>
      <c r="G44" s="47"/>
      <c r="H44" s="140"/>
    </row>
    <row r="45" spans="1:8" ht="15.65" customHeight="1" x14ac:dyDescent="0.35">
      <c r="A45" s="195" t="s">
        <v>119</v>
      </c>
      <c r="B45" s="196"/>
      <c r="C45" s="196"/>
      <c r="D45" s="196"/>
      <c r="E45" s="196"/>
      <c r="F45" s="197"/>
      <c r="G45" s="47"/>
      <c r="H45" s="140"/>
    </row>
    <row r="46" spans="1:8" ht="15.65" customHeight="1" x14ac:dyDescent="0.35">
      <c r="A46" s="218" t="s">
        <v>217</v>
      </c>
      <c r="B46" s="219"/>
      <c r="C46" s="219"/>
      <c r="D46" s="41"/>
      <c r="E46" s="49">
        <v>861</v>
      </c>
      <c r="F46" s="49">
        <f>D46*E46</f>
        <v>0</v>
      </c>
      <c r="G46" s="47"/>
      <c r="H46" s="140"/>
    </row>
    <row r="47" spans="1:8" ht="15.65" customHeight="1" x14ac:dyDescent="0.35">
      <c r="A47" s="215" t="s">
        <v>61</v>
      </c>
      <c r="B47" s="216"/>
      <c r="C47" s="217"/>
      <c r="D47" s="41"/>
      <c r="E47" s="49">
        <v>4604</v>
      </c>
      <c r="F47" s="49">
        <f>D47*E47</f>
        <v>0</v>
      </c>
      <c r="G47" s="47"/>
      <c r="H47" s="140"/>
    </row>
    <row r="48" spans="1:8" ht="15.65" customHeight="1" x14ac:dyDescent="0.35">
      <c r="A48" s="215" t="s">
        <v>62</v>
      </c>
      <c r="B48" s="216"/>
      <c r="C48" s="217"/>
      <c r="D48" s="41"/>
      <c r="E48" s="49">
        <v>437</v>
      </c>
      <c r="F48" s="49">
        <f t="shared" ref="F48:F96" si="1">D48*E48</f>
        <v>0</v>
      </c>
      <c r="G48" s="47"/>
      <c r="H48" s="140"/>
    </row>
    <row r="49" spans="1:8" ht="15.65" customHeight="1" x14ac:dyDescent="0.35">
      <c r="A49" s="215" t="s">
        <v>63</v>
      </c>
      <c r="B49" s="216"/>
      <c r="C49" s="217"/>
      <c r="D49" s="41"/>
      <c r="E49" s="49">
        <v>1743</v>
      </c>
      <c r="F49" s="49">
        <f t="shared" si="1"/>
        <v>0</v>
      </c>
      <c r="G49" s="47"/>
      <c r="H49" s="140"/>
    </row>
    <row r="50" spans="1:8" ht="15.65" customHeight="1" x14ac:dyDescent="0.35">
      <c r="A50" s="215" t="s">
        <v>64</v>
      </c>
      <c r="B50" s="216"/>
      <c r="C50" s="217"/>
      <c r="D50" s="41"/>
      <c r="E50" s="49">
        <v>362</v>
      </c>
      <c r="F50" s="49">
        <f t="shared" si="1"/>
        <v>0</v>
      </c>
      <c r="G50" s="47"/>
      <c r="H50" s="140"/>
    </row>
    <row r="51" spans="1:8" ht="15.65" customHeight="1" x14ac:dyDescent="0.35">
      <c r="A51" s="215" t="s">
        <v>65</v>
      </c>
      <c r="B51" s="216"/>
      <c r="C51" s="217"/>
      <c r="D51" s="41"/>
      <c r="E51" s="49">
        <v>1552</v>
      </c>
      <c r="F51" s="49">
        <f t="shared" si="1"/>
        <v>0</v>
      </c>
      <c r="G51" s="47"/>
      <c r="H51" s="140"/>
    </row>
    <row r="52" spans="1:8" ht="15.65" customHeight="1" x14ac:dyDescent="0.35">
      <c r="A52" s="215" t="s">
        <v>66</v>
      </c>
      <c r="B52" s="216"/>
      <c r="C52" s="217"/>
      <c r="D52" s="41"/>
      <c r="E52" s="49">
        <v>1688</v>
      </c>
      <c r="F52" s="49">
        <f t="shared" si="1"/>
        <v>0</v>
      </c>
      <c r="G52" s="47"/>
      <c r="H52" s="140"/>
    </row>
    <row r="53" spans="1:8" ht="15.65" customHeight="1" x14ac:dyDescent="0.35">
      <c r="A53" s="215" t="s">
        <v>67</v>
      </c>
      <c r="B53" s="216"/>
      <c r="C53" s="217"/>
      <c r="D53" s="41"/>
      <c r="E53" s="49">
        <v>1987</v>
      </c>
      <c r="F53" s="49">
        <f t="shared" si="1"/>
        <v>0</v>
      </c>
      <c r="G53" s="47"/>
      <c r="H53" s="140"/>
    </row>
    <row r="54" spans="1:8" ht="15.65" customHeight="1" x14ac:dyDescent="0.35">
      <c r="A54" s="215" t="s">
        <v>107</v>
      </c>
      <c r="B54" s="216"/>
      <c r="C54" s="217"/>
      <c r="D54" s="41"/>
      <c r="E54" s="49">
        <v>10613</v>
      </c>
      <c r="F54" s="49">
        <f t="shared" si="1"/>
        <v>0</v>
      </c>
      <c r="G54" s="47"/>
      <c r="H54" s="140"/>
    </row>
    <row r="55" spans="1:8" ht="15.65" customHeight="1" x14ac:dyDescent="0.35">
      <c r="A55" s="215" t="s">
        <v>68</v>
      </c>
      <c r="B55" s="216"/>
      <c r="C55" s="217"/>
      <c r="D55" s="41"/>
      <c r="E55" s="49">
        <v>507</v>
      </c>
      <c r="F55" s="49">
        <f t="shared" si="1"/>
        <v>0</v>
      </c>
      <c r="G55" s="47"/>
      <c r="H55" s="140"/>
    </row>
    <row r="56" spans="1:8" ht="15.65" customHeight="1" x14ac:dyDescent="0.35">
      <c r="A56" s="215" t="s">
        <v>69</v>
      </c>
      <c r="B56" s="216"/>
      <c r="C56" s="217"/>
      <c r="D56" s="41"/>
      <c r="E56" s="49">
        <v>1046</v>
      </c>
      <c r="F56" s="49">
        <f t="shared" si="1"/>
        <v>0</v>
      </c>
      <c r="G56" s="47"/>
      <c r="H56" s="140"/>
    </row>
    <row r="57" spans="1:8" ht="15.65" customHeight="1" x14ac:dyDescent="0.35">
      <c r="A57" s="215" t="s">
        <v>70</v>
      </c>
      <c r="B57" s="216"/>
      <c r="C57" s="217"/>
      <c r="D57" s="41"/>
      <c r="E57" s="49">
        <v>525</v>
      </c>
      <c r="F57" s="49">
        <f t="shared" si="1"/>
        <v>0</v>
      </c>
      <c r="G57" s="47"/>
      <c r="H57" s="140"/>
    </row>
    <row r="58" spans="1:8" ht="15.65" customHeight="1" x14ac:dyDescent="0.35">
      <c r="A58" s="215" t="s">
        <v>71</v>
      </c>
      <c r="B58" s="216"/>
      <c r="C58" s="217"/>
      <c r="D58" s="41"/>
      <c r="E58" s="49">
        <v>-16</v>
      </c>
      <c r="F58" s="49">
        <f t="shared" si="1"/>
        <v>0</v>
      </c>
      <c r="G58" s="47"/>
      <c r="H58" s="140"/>
    </row>
    <row r="59" spans="1:8" ht="15.65" customHeight="1" x14ac:dyDescent="0.35">
      <c r="A59" s="215" t="s">
        <v>22</v>
      </c>
      <c r="B59" s="216"/>
      <c r="C59" s="217"/>
      <c r="D59" s="41"/>
      <c r="E59" s="49">
        <v>893</v>
      </c>
      <c r="F59" s="49">
        <f t="shared" si="1"/>
        <v>0</v>
      </c>
      <c r="G59" s="47"/>
      <c r="H59" s="140"/>
    </row>
    <row r="60" spans="1:8" ht="48" customHeight="1" x14ac:dyDescent="0.35">
      <c r="A60" s="215" t="s">
        <v>139</v>
      </c>
      <c r="B60" s="216"/>
      <c r="C60" s="217"/>
      <c r="D60" s="82"/>
      <c r="E60" s="85"/>
      <c r="F60" s="85"/>
      <c r="G60" s="47"/>
      <c r="H60" s="140"/>
    </row>
    <row r="61" spans="1:8" ht="34.25" customHeight="1" x14ac:dyDescent="0.35">
      <c r="A61" s="215" t="s">
        <v>138</v>
      </c>
      <c r="B61" s="216"/>
      <c r="C61" s="217"/>
      <c r="D61" s="82"/>
      <c r="E61" s="85"/>
      <c r="F61" s="85"/>
      <c r="G61" s="47"/>
      <c r="H61" s="140"/>
    </row>
    <row r="62" spans="1:8" ht="15.65" customHeight="1" x14ac:dyDescent="0.35">
      <c r="A62" s="215" t="s">
        <v>120</v>
      </c>
      <c r="B62" s="216"/>
      <c r="C62" s="217"/>
      <c r="D62" s="41"/>
      <c r="E62" s="49">
        <v>487</v>
      </c>
      <c r="F62" s="49">
        <f t="shared" si="1"/>
        <v>0</v>
      </c>
      <c r="G62" s="47"/>
      <c r="H62" s="140"/>
    </row>
    <row r="63" spans="1:8" ht="15.65" customHeight="1" x14ac:dyDescent="0.35">
      <c r="A63" s="215" t="s">
        <v>73</v>
      </c>
      <c r="B63" s="216"/>
      <c r="C63" s="217"/>
      <c r="D63" s="41"/>
      <c r="E63" s="49">
        <v>2864</v>
      </c>
      <c r="F63" s="49">
        <f t="shared" si="1"/>
        <v>0</v>
      </c>
      <c r="G63" s="47"/>
      <c r="H63" s="140"/>
    </row>
    <row r="64" spans="1:8" ht="15.65" customHeight="1" x14ac:dyDescent="0.35">
      <c r="A64" s="215" t="s">
        <v>74</v>
      </c>
      <c r="B64" s="216"/>
      <c r="C64" s="217"/>
      <c r="D64" s="41"/>
      <c r="E64" s="49">
        <v>940</v>
      </c>
      <c r="F64" s="49">
        <f t="shared" si="1"/>
        <v>0</v>
      </c>
      <c r="G64" s="47"/>
      <c r="H64" s="140"/>
    </row>
    <row r="65" spans="1:8" ht="15.65" customHeight="1" x14ac:dyDescent="0.35">
      <c r="A65" s="215" t="s">
        <v>75</v>
      </c>
      <c r="B65" s="216"/>
      <c r="C65" s="217"/>
      <c r="D65" s="41"/>
      <c r="E65" s="49">
        <v>1218</v>
      </c>
      <c r="F65" s="49">
        <f t="shared" si="1"/>
        <v>0</v>
      </c>
      <c r="G65" s="47"/>
      <c r="H65" s="140"/>
    </row>
    <row r="66" spans="1:8" ht="15.65" customHeight="1" x14ac:dyDescent="0.35">
      <c r="A66" s="215" t="s">
        <v>76</v>
      </c>
      <c r="B66" s="216"/>
      <c r="C66" s="217"/>
      <c r="D66" s="41"/>
      <c r="E66" s="49">
        <v>2608</v>
      </c>
      <c r="F66" s="49">
        <f t="shared" si="1"/>
        <v>0</v>
      </c>
      <c r="G66" s="47"/>
      <c r="H66" s="140"/>
    </row>
    <row r="67" spans="1:8" ht="28.75" customHeight="1" x14ac:dyDescent="0.35">
      <c r="A67" s="215" t="s">
        <v>77</v>
      </c>
      <c r="B67" s="216"/>
      <c r="C67" s="217"/>
      <c r="D67" s="41"/>
      <c r="E67" s="49">
        <v>2289</v>
      </c>
      <c r="F67" s="49">
        <f t="shared" si="1"/>
        <v>0</v>
      </c>
      <c r="G67" s="47"/>
      <c r="H67" s="140"/>
    </row>
    <row r="68" spans="1:8" ht="15" customHeight="1" x14ac:dyDescent="0.35">
      <c r="A68" s="215" t="s">
        <v>97</v>
      </c>
      <c r="B68" s="216"/>
      <c r="C68" s="217"/>
      <c r="D68" s="41"/>
      <c r="E68" s="49">
        <v>499</v>
      </c>
      <c r="F68" s="49">
        <f t="shared" si="1"/>
        <v>0</v>
      </c>
      <c r="G68" s="47"/>
      <c r="H68" s="140"/>
    </row>
    <row r="69" spans="1:8" ht="15" customHeight="1" x14ac:dyDescent="0.35">
      <c r="A69" s="215" t="s">
        <v>98</v>
      </c>
      <c r="B69" s="216"/>
      <c r="C69" s="217"/>
      <c r="D69" s="41"/>
      <c r="E69" s="49">
        <v>257</v>
      </c>
      <c r="F69" s="49">
        <f t="shared" si="1"/>
        <v>0</v>
      </c>
      <c r="G69" s="47"/>
      <c r="H69" s="140"/>
    </row>
    <row r="70" spans="1:8" ht="15" customHeight="1" x14ac:dyDescent="0.35">
      <c r="A70" s="215" t="s">
        <v>78</v>
      </c>
      <c r="B70" s="216"/>
      <c r="C70" s="217"/>
      <c r="D70" s="41"/>
      <c r="E70" s="49">
        <v>1460</v>
      </c>
      <c r="F70" s="49">
        <f t="shared" si="1"/>
        <v>0</v>
      </c>
      <c r="G70" s="47"/>
      <c r="H70" s="140"/>
    </row>
    <row r="71" spans="1:8" ht="15" customHeight="1" x14ac:dyDescent="0.35">
      <c r="A71" s="215" t="s">
        <v>79</v>
      </c>
      <c r="B71" s="216"/>
      <c r="C71" s="217"/>
      <c r="D71" s="41"/>
      <c r="E71" s="49">
        <v>158</v>
      </c>
      <c r="F71" s="49">
        <f t="shared" si="1"/>
        <v>0</v>
      </c>
      <c r="G71" s="47"/>
      <c r="H71" s="140"/>
    </row>
    <row r="72" spans="1:8" ht="15" customHeight="1" x14ac:dyDescent="0.35">
      <c r="A72" s="215" t="s">
        <v>80</v>
      </c>
      <c r="B72" s="216"/>
      <c r="C72" s="217"/>
      <c r="D72" s="41"/>
      <c r="E72" s="49">
        <v>313</v>
      </c>
      <c r="F72" s="49">
        <f t="shared" si="1"/>
        <v>0</v>
      </c>
      <c r="G72" s="47"/>
      <c r="H72" s="140"/>
    </row>
    <row r="73" spans="1:8" ht="15" customHeight="1" x14ac:dyDescent="0.35">
      <c r="A73" s="215" t="s">
        <v>81</v>
      </c>
      <c r="B73" s="216"/>
      <c r="C73" s="217"/>
      <c r="D73" s="41"/>
      <c r="E73" s="49">
        <v>7613</v>
      </c>
      <c r="F73" s="49">
        <f t="shared" si="1"/>
        <v>0</v>
      </c>
      <c r="G73" s="47"/>
      <c r="H73" s="140"/>
    </row>
    <row r="74" spans="1:8" ht="15" customHeight="1" x14ac:dyDescent="0.35">
      <c r="A74" s="215" t="s">
        <v>90</v>
      </c>
      <c r="B74" s="216"/>
      <c r="C74" s="217"/>
      <c r="D74" s="41"/>
      <c r="E74" s="49">
        <v>1008</v>
      </c>
      <c r="F74" s="49">
        <f t="shared" si="1"/>
        <v>0</v>
      </c>
      <c r="G74" s="47"/>
      <c r="H74" s="140"/>
    </row>
    <row r="75" spans="1:8" ht="15" customHeight="1" x14ac:dyDescent="0.35">
      <c r="A75" s="215" t="s">
        <v>82</v>
      </c>
      <c r="B75" s="216"/>
      <c r="C75" s="217"/>
      <c r="D75" s="41"/>
      <c r="E75" s="49">
        <v>339</v>
      </c>
      <c r="F75" s="49">
        <f t="shared" si="1"/>
        <v>0</v>
      </c>
      <c r="G75" s="47"/>
      <c r="H75" s="140"/>
    </row>
    <row r="76" spans="1:8" ht="15" customHeight="1" x14ac:dyDescent="0.35">
      <c r="A76" s="215" t="s">
        <v>83</v>
      </c>
      <c r="B76" s="216"/>
      <c r="C76" s="217"/>
      <c r="D76" s="41"/>
      <c r="E76" s="49">
        <v>1371</v>
      </c>
      <c r="F76" s="49">
        <f t="shared" si="1"/>
        <v>0</v>
      </c>
      <c r="G76" s="47"/>
      <c r="H76" s="140"/>
    </row>
    <row r="77" spans="1:8" ht="15" customHeight="1" x14ac:dyDescent="0.35">
      <c r="A77" s="215" t="s">
        <v>84</v>
      </c>
      <c r="B77" s="216"/>
      <c r="C77" s="217"/>
      <c r="D77" s="41"/>
      <c r="E77" s="49">
        <v>840</v>
      </c>
      <c r="F77" s="49">
        <f t="shared" si="1"/>
        <v>0</v>
      </c>
      <c r="G77" s="47"/>
      <c r="H77" s="140"/>
    </row>
    <row r="78" spans="1:8" ht="15" customHeight="1" x14ac:dyDescent="0.35">
      <c r="A78" s="215" t="s">
        <v>85</v>
      </c>
      <c r="B78" s="216"/>
      <c r="C78" s="217"/>
      <c r="D78" s="41"/>
      <c r="E78" s="137">
        <v>1290</v>
      </c>
      <c r="F78" s="49">
        <f t="shared" si="1"/>
        <v>0</v>
      </c>
      <c r="G78" s="47"/>
      <c r="H78" s="140"/>
    </row>
    <row r="79" spans="1:8" ht="15" customHeight="1" x14ac:dyDescent="0.35">
      <c r="A79" s="215" t="s">
        <v>86</v>
      </c>
      <c r="B79" s="216"/>
      <c r="C79" s="217"/>
      <c r="D79" s="41"/>
      <c r="E79" s="49">
        <v>786</v>
      </c>
      <c r="F79" s="49">
        <f t="shared" si="1"/>
        <v>0</v>
      </c>
      <c r="G79" s="47"/>
      <c r="H79" s="140"/>
    </row>
    <row r="80" spans="1:8" ht="15" customHeight="1" x14ac:dyDescent="0.35">
      <c r="A80" s="215" t="s">
        <v>137</v>
      </c>
      <c r="B80" s="216"/>
      <c r="C80" s="217"/>
      <c r="D80" s="82"/>
      <c r="E80" s="85" t="s">
        <v>160</v>
      </c>
      <c r="F80" s="85"/>
      <c r="G80" s="47"/>
      <c r="H80" s="140"/>
    </row>
    <row r="81" spans="1:8" ht="15" customHeight="1" x14ac:dyDescent="0.35">
      <c r="A81" s="215" t="s">
        <v>87</v>
      </c>
      <c r="B81" s="216"/>
      <c r="C81" s="217"/>
      <c r="D81" s="41"/>
      <c r="E81" s="49">
        <v>504</v>
      </c>
      <c r="F81" s="49">
        <f t="shared" si="1"/>
        <v>0</v>
      </c>
      <c r="G81" s="47"/>
      <c r="H81" s="140"/>
    </row>
    <row r="82" spans="1:8" ht="15" customHeight="1" x14ac:dyDescent="0.35">
      <c r="A82" s="215" t="s">
        <v>88</v>
      </c>
      <c r="B82" s="216"/>
      <c r="C82" s="217"/>
      <c r="D82" s="65"/>
      <c r="E82" s="67">
        <v>407</v>
      </c>
      <c r="F82" s="49">
        <f t="shared" si="1"/>
        <v>0</v>
      </c>
      <c r="G82" s="47"/>
      <c r="H82" s="140"/>
    </row>
    <row r="83" spans="1:8" ht="30.65" customHeight="1" x14ac:dyDescent="0.35">
      <c r="A83" s="215" t="s">
        <v>127</v>
      </c>
      <c r="B83" s="216"/>
      <c r="C83" s="217"/>
      <c r="D83" s="65"/>
      <c r="E83" s="136">
        <v>42731</v>
      </c>
      <c r="F83" s="137">
        <f t="shared" si="1"/>
        <v>0</v>
      </c>
      <c r="G83" s="47"/>
      <c r="H83" s="140"/>
    </row>
    <row r="84" spans="1:8" ht="30.65" customHeight="1" x14ac:dyDescent="0.35">
      <c r="A84" s="215" t="s">
        <v>128</v>
      </c>
      <c r="B84" s="216"/>
      <c r="C84" s="217"/>
      <c r="D84" s="65"/>
      <c r="E84" s="136">
        <v>38141</v>
      </c>
      <c r="F84" s="137">
        <f t="shared" si="1"/>
        <v>0</v>
      </c>
      <c r="G84" s="47"/>
      <c r="H84" s="140"/>
    </row>
    <row r="85" spans="1:8" ht="15" customHeight="1" x14ac:dyDescent="0.35">
      <c r="A85" s="215" t="s">
        <v>135</v>
      </c>
      <c r="B85" s="216"/>
      <c r="C85" s="217"/>
      <c r="D85" s="86"/>
      <c r="E85" s="87"/>
      <c r="F85" s="85"/>
      <c r="G85" s="47"/>
      <c r="H85" s="140"/>
    </row>
    <row r="86" spans="1:8" ht="15" customHeight="1" x14ac:dyDescent="0.35">
      <c r="A86" s="215" t="s">
        <v>161</v>
      </c>
      <c r="B86" s="216"/>
      <c r="C86" s="217"/>
      <c r="D86" s="86"/>
      <c r="E86" s="87"/>
      <c r="F86" s="85"/>
      <c r="G86" s="47"/>
      <c r="H86" s="140"/>
    </row>
    <row r="87" spans="1:8" ht="15" customHeight="1" x14ac:dyDescent="0.35">
      <c r="A87" s="215" t="s">
        <v>136</v>
      </c>
      <c r="B87" s="216"/>
      <c r="C87" s="217"/>
      <c r="D87" s="86"/>
      <c r="E87" s="87"/>
      <c r="F87" s="85"/>
      <c r="G87" s="47"/>
      <c r="H87" s="140"/>
    </row>
    <row r="88" spans="1:8" ht="15" customHeight="1" x14ac:dyDescent="0.35">
      <c r="A88" s="215" t="s">
        <v>145</v>
      </c>
      <c r="B88" s="216"/>
      <c r="C88" s="217"/>
      <c r="D88" s="86"/>
      <c r="E88" s="87"/>
      <c r="F88" s="85"/>
      <c r="G88" s="47"/>
      <c r="H88" s="140"/>
    </row>
    <row r="89" spans="1:8" ht="32.4" customHeight="1" x14ac:dyDescent="0.35">
      <c r="A89" s="215" t="s">
        <v>166</v>
      </c>
      <c r="B89" s="216"/>
      <c r="C89" s="217"/>
      <c r="D89" s="86"/>
      <c r="E89" s="87"/>
      <c r="F89" s="85"/>
      <c r="G89" s="47"/>
      <c r="H89" s="140"/>
    </row>
    <row r="90" spans="1:8" ht="33" customHeight="1" x14ac:dyDescent="0.35">
      <c r="A90" s="215" t="s">
        <v>99</v>
      </c>
      <c r="B90" s="216"/>
      <c r="C90" s="217"/>
      <c r="D90" s="65"/>
      <c r="E90" s="67">
        <v>1950</v>
      </c>
      <c r="F90" s="49">
        <f t="shared" si="1"/>
        <v>0</v>
      </c>
      <c r="G90" s="47"/>
      <c r="H90" s="140"/>
    </row>
    <row r="91" spans="1:8" ht="33.65" customHeight="1" x14ac:dyDescent="0.35">
      <c r="A91" s="215" t="s">
        <v>100</v>
      </c>
      <c r="B91" s="216"/>
      <c r="C91" s="217"/>
      <c r="D91" s="65"/>
      <c r="E91" s="67">
        <v>1832</v>
      </c>
      <c r="F91" s="49">
        <f t="shared" si="1"/>
        <v>0</v>
      </c>
      <c r="G91" s="47"/>
      <c r="H91" s="140"/>
    </row>
    <row r="92" spans="1:8" ht="29.4" customHeight="1" x14ac:dyDescent="0.35">
      <c r="A92" s="215" t="s">
        <v>101</v>
      </c>
      <c r="B92" s="216"/>
      <c r="C92" s="217"/>
      <c r="D92" s="65"/>
      <c r="E92" s="67">
        <v>37</v>
      </c>
      <c r="F92" s="49">
        <f t="shared" si="1"/>
        <v>0</v>
      </c>
      <c r="G92" s="47"/>
      <c r="H92" s="140"/>
    </row>
    <row r="93" spans="1:8" ht="15" customHeight="1" x14ac:dyDescent="0.35">
      <c r="A93" s="215" t="s">
        <v>102</v>
      </c>
      <c r="B93" s="216"/>
      <c r="C93" s="217"/>
      <c r="D93" s="65"/>
      <c r="E93" s="67">
        <v>922</v>
      </c>
      <c r="F93" s="49">
        <f t="shared" si="1"/>
        <v>0</v>
      </c>
      <c r="G93" s="47"/>
      <c r="H93" s="140"/>
    </row>
    <row r="94" spans="1:8" ht="15" customHeight="1" x14ac:dyDescent="0.35">
      <c r="A94" s="226" t="s">
        <v>213</v>
      </c>
      <c r="B94" s="227"/>
      <c r="C94" s="228"/>
      <c r="D94" s="65"/>
      <c r="E94" s="67">
        <v>3255</v>
      </c>
      <c r="F94" s="49">
        <f t="shared" si="1"/>
        <v>0</v>
      </c>
      <c r="G94" s="47"/>
      <c r="H94" s="140"/>
    </row>
    <row r="95" spans="1:8" ht="15" customHeight="1" x14ac:dyDescent="0.35">
      <c r="A95" s="226" t="s">
        <v>162</v>
      </c>
      <c r="B95" s="227"/>
      <c r="C95" s="228"/>
      <c r="D95" s="65"/>
      <c r="E95" s="67">
        <v>-499</v>
      </c>
      <c r="F95" s="49">
        <f t="shared" si="1"/>
        <v>0</v>
      </c>
      <c r="G95" s="47"/>
      <c r="H95" s="140"/>
    </row>
    <row r="96" spans="1:8" ht="15.65" customHeight="1" x14ac:dyDescent="0.35">
      <c r="A96" s="226" t="s">
        <v>163</v>
      </c>
      <c r="B96" s="227"/>
      <c r="C96" s="228"/>
      <c r="D96" s="65"/>
      <c r="E96" s="67">
        <v>2397</v>
      </c>
      <c r="F96" s="49">
        <f t="shared" si="1"/>
        <v>0</v>
      </c>
      <c r="H96" s="140"/>
    </row>
    <row r="97" spans="1:6" x14ac:dyDescent="0.35">
      <c r="A97" s="232"/>
      <c r="B97" s="232"/>
      <c r="C97" s="232"/>
      <c r="D97" s="232"/>
      <c r="E97" s="232"/>
      <c r="F97" s="232"/>
    </row>
    <row r="98" spans="1:6" ht="15.65" customHeight="1" x14ac:dyDescent="0.35">
      <c r="D98" s="149" t="s">
        <v>24</v>
      </c>
      <c r="E98" s="149"/>
      <c r="F98" s="27">
        <f>SUM(F20:F96)</f>
        <v>0</v>
      </c>
    </row>
    <row r="99" spans="1:6" ht="18" customHeight="1" x14ac:dyDescent="0.35">
      <c r="D99" s="149" t="s">
        <v>25</v>
      </c>
      <c r="E99" s="149"/>
      <c r="F99" s="29">
        <f>ROUNDDOWN((F98*0.8),0)</f>
        <v>0</v>
      </c>
    </row>
    <row r="100" spans="1:6" ht="15.5" x14ac:dyDescent="0.35">
      <c r="D100" s="150" t="s">
        <v>26</v>
      </c>
      <c r="E100" s="151"/>
      <c r="F100" s="29">
        <f>F98-F99</f>
        <v>0</v>
      </c>
    </row>
    <row r="101" spans="1:6" ht="15.5" x14ac:dyDescent="0.35">
      <c r="A101" s="19"/>
      <c r="B101" s="19"/>
      <c r="C101" s="19"/>
      <c r="D101" s="30"/>
      <c r="E101" s="30"/>
      <c r="F101" s="31"/>
    </row>
    <row r="102" spans="1:6" ht="32.4" customHeight="1" x14ac:dyDescent="0.35">
      <c r="A102" s="229" t="s">
        <v>114</v>
      </c>
      <c r="B102" s="229"/>
      <c r="C102" s="229"/>
      <c r="D102" s="229"/>
      <c r="E102" s="229"/>
      <c r="F102" s="66"/>
    </row>
    <row r="103" spans="1:6" ht="30.65" customHeight="1" x14ac:dyDescent="0.35">
      <c r="A103" s="230" t="s">
        <v>115</v>
      </c>
      <c r="B103" s="230"/>
      <c r="C103" s="230"/>
      <c r="D103" s="230"/>
      <c r="E103" s="230"/>
      <c r="F103" s="66"/>
    </row>
    <row r="104" spans="1:6" ht="15.5" x14ac:dyDescent="0.35">
      <c r="A104" s="19"/>
      <c r="B104" s="19"/>
      <c r="C104" s="19"/>
      <c r="D104" s="30"/>
      <c r="E104" s="30"/>
      <c r="F104" s="31"/>
    </row>
    <row r="105" spans="1:6" x14ac:dyDescent="0.35">
      <c r="A105" s="143"/>
      <c r="B105" s="143"/>
      <c r="C105" s="143"/>
      <c r="D105" s="143"/>
    </row>
    <row r="106" spans="1:6" x14ac:dyDescent="0.35">
      <c r="A106" s="142" t="s">
        <v>27</v>
      </c>
      <c r="B106" s="143"/>
      <c r="C106" s="143"/>
      <c r="D106" s="143"/>
    </row>
    <row r="109" spans="1:6" x14ac:dyDescent="0.35">
      <c r="A109" s="32" t="s">
        <v>28</v>
      </c>
      <c r="C109" s="208" t="str">
        <f>IF(AND(D21&gt;0,D67&gt;0),"REJECT"," ")</f>
        <v xml:space="preserve"> </v>
      </c>
      <c r="D109" s="208"/>
      <c r="E109" s="33"/>
      <c r="F109" s="208"/>
    </row>
    <row r="110" spans="1:6" ht="15" thickBot="1" x14ac:dyDescent="0.4">
      <c r="A110" t="s">
        <v>29</v>
      </c>
      <c r="C110" s="209"/>
      <c r="D110" s="209"/>
      <c r="F110" s="209"/>
    </row>
    <row r="111" spans="1:6" x14ac:dyDescent="0.35">
      <c r="C111" s="141" t="s">
        <v>30</v>
      </c>
      <c r="D111" s="141"/>
      <c r="E111" s="33"/>
      <c r="F111" s="34" t="s">
        <v>31</v>
      </c>
    </row>
    <row r="112" spans="1:6" x14ac:dyDescent="0.35">
      <c r="A112" t="s">
        <v>32</v>
      </c>
      <c r="C112" s="144"/>
      <c r="D112" s="144"/>
      <c r="E112" s="33"/>
      <c r="F112" s="208"/>
    </row>
    <row r="113" spans="1:6" ht="15" thickBot="1" x14ac:dyDescent="0.4">
      <c r="A113" t="s">
        <v>29</v>
      </c>
      <c r="C113" s="145"/>
      <c r="D113" s="145"/>
      <c r="F113" s="209"/>
    </row>
    <row r="114" spans="1:6" x14ac:dyDescent="0.35">
      <c r="C114" s="141" t="s">
        <v>30</v>
      </c>
      <c r="D114" s="141"/>
      <c r="E114" s="33"/>
      <c r="F114" s="34" t="s">
        <v>31</v>
      </c>
    </row>
    <row r="115" spans="1:6" x14ac:dyDescent="0.35">
      <c r="A115" s="35" t="s">
        <v>33</v>
      </c>
      <c r="B115" s="35"/>
      <c r="C115" s="35"/>
      <c r="D115" s="35"/>
      <c r="E115" s="36"/>
      <c r="F115" s="35"/>
    </row>
    <row r="116" spans="1:6" x14ac:dyDescent="0.35">
      <c r="E116" s="33"/>
    </row>
    <row r="125" spans="1:6" ht="15.5" x14ac:dyDescent="0.35">
      <c r="D125" s="19"/>
      <c r="E125" s="54"/>
      <c r="F125" s="55"/>
    </row>
  </sheetData>
  <sheetProtection selectLockedCells="1"/>
  <mergeCells count="118">
    <mergeCell ref="C112:D113"/>
    <mergeCell ref="F112:F113"/>
    <mergeCell ref="C114:D114"/>
    <mergeCell ref="A103:E103"/>
    <mergeCell ref="A105:D105"/>
    <mergeCell ref="A106:D106"/>
    <mergeCell ref="C109:D110"/>
    <mergeCell ref="F109:F110"/>
    <mergeCell ref="C111:D111"/>
    <mergeCell ref="A96:C96"/>
    <mergeCell ref="A97:F97"/>
    <mergeCell ref="D98:E98"/>
    <mergeCell ref="D99:E99"/>
    <mergeCell ref="D100:E100"/>
    <mergeCell ref="A102:E102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6:C66"/>
    <mergeCell ref="A67:C67"/>
    <mergeCell ref="A68:C68"/>
    <mergeCell ref="A69:C69"/>
    <mergeCell ref="A70:C70"/>
    <mergeCell ref="A71:C71"/>
    <mergeCell ref="A60:C60"/>
    <mergeCell ref="A61:C61"/>
    <mergeCell ref="A62:C62"/>
    <mergeCell ref="A63:C63"/>
    <mergeCell ref="A64:C64"/>
    <mergeCell ref="A65:C65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42:C42"/>
    <mergeCell ref="A43:C43"/>
    <mergeCell ref="A44:C44"/>
    <mergeCell ref="A45:F45"/>
    <mergeCell ref="A46:C46"/>
    <mergeCell ref="A47:C47"/>
    <mergeCell ref="A36:C36"/>
    <mergeCell ref="A37:C37"/>
    <mergeCell ref="A38:C38"/>
    <mergeCell ref="A39:F39"/>
    <mergeCell ref="A40:C40"/>
    <mergeCell ref="A41:C41"/>
    <mergeCell ref="A30:C30"/>
    <mergeCell ref="A31:C31"/>
    <mergeCell ref="A32:C32"/>
    <mergeCell ref="A33:C33"/>
    <mergeCell ref="A34:C34"/>
    <mergeCell ref="A35:F35"/>
    <mergeCell ref="A24:C24"/>
    <mergeCell ref="A25:C25"/>
    <mergeCell ref="A26:F26"/>
    <mergeCell ref="A27:C27"/>
    <mergeCell ref="A28:C28"/>
    <mergeCell ref="A29:C29"/>
    <mergeCell ref="B17:D17"/>
    <mergeCell ref="A18:D18"/>
    <mergeCell ref="A20:C20"/>
    <mergeCell ref="A21:C21"/>
    <mergeCell ref="A22:C22"/>
    <mergeCell ref="A23:C23"/>
    <mergeCell ref="B11:C11"/>
    <mergeCell ref="B12:C12"/>
    <mergeCell ref="B13:D13"/>
    <mergeCell ref="B14:D14"/>
    <mergeCell ref="B15:D15"/>
    <mergeCell ref="E16:F16"/>
    <mergeCell ref="B6:E6"/>
    <mergeCell ref="B7:E7"/>
    <mergeCell ref="B8:F8"/>
    <mergeCell ref="B9:F9"/>
    <mergeCell ref="B10:C10"/>
    <mergeCell ref="D10:F10"/>
    <mergeCell ref="A4:A5"/>
    <mergeCell ref="B4:B5"/>
    <mergeCell ref="C4:C5"/>
    <mergeCell ref="D4:D5"/>
    <mergeCell ref="E4:E5"/>
    <mergeCell ref="F4:F5"/>
    <mergeCell ref="A1:F1"/>
    <mergeCell ref="A2:A3"/>
    <mergeCell ref="B2:B3"/>
    <mergeCell ref="C2:C3"/>
    <mergeCell ref="D2:D3"/>
    <mergeCell ref="E2:E3"/>
    <mergeCell ref="F2:F3"/>
  </mergeCells>
  <conditionalFormatting sqref="D68">
    <cfRule type="expression" dxfId="1" priority="1">
      <formula>$D$22&gt;0</formula>
    </cfRule>
  </conditionalFormatting>
  <dataValidations count="1">
    <dataValidation type="decimal" operator="greaterThanOrEqual" allowBlank="1" showInputMessage="1" showErrorMessage="1" sqref="E20:E24" xr:uid="{383817E8-B9C0-49F7-A805-B4A3CE9108C3}">
      <formula1>0</formula1>
    </dataValidation>
  </dataValidations>
  <hyperlinks>
    <hyperlink ref="B17" r:id="rId1" xr:uid="{ABC32072-0925-4D5A-9A4F-F9E4CD961300}"/>
  </hyperlinks>
  <pageMargins left="0.95" right="0.7" top="0.75" bottom="0.75" header="0.3" footer="0.3"/>
  <pageSetup scale="87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72C68-8763-4575-B002-06F7EDAFC1B9}">
  <dimension ref="A1:M116"/>
  <sheetViews>
    <sheetView topLeftCell="A14" workbookViewId="0">
      <selection activeCell="E54" sqref="E54"/>
    </sheetView>
  </sheetViews>
  <sheetFormatPr defaultColWidth="8.6328125"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  <col min="7" max="7" width="33.453125" bestFit="1" customWidth="1"/>
  </cols>
  <sheetData>
    <row r="1" spans="1:13" ht="15.65" customHeight="1" x14ac:dyDescent="0.35">
      <c r="A1" s="186" t="s">
        <v>108</v>
      </c>
      <c r="B1" s="186"/>
      <c r="C1" s="186"/>
      <c r="D1" s="186"/>
      <c r="E1" s="186"/>
      <c r="F1" s="186"/>
      <c r="G1" s="30"/>
    </row>
    <row r="2" spans="1:13" ht="15" customHeight="1" x14ac:dyDescent="0.35">
      <c r="A2" s="166" t="s">
        <v>0</v>
      </c>
      <c r="B2" s="168" t="s">
        <v>1</v>
      </c>
      <c r="C2" s="168" t="s">
        <v>2</v>
      </c>
      <c r="D2" s="166" t="s">
        <v>3</v>
      </c>
      <c r="E2" s="166" t="s">
        <v>4</v>
      </c>
      <c r="F2" s="166" t="s">
        <v>5</v>
      </c>
      <c r="G2" s="30"/>
    </row>
    <row r="3" spans="1:13" ht="15" customHeight="1" x14ac:dyDescent="0.35">
      <c r="A3" s="167"/>
      <c r="B3" s="169"/>
      <c r="C3" s="169"/>
      <c r="D3" s="167"/>
      <c r="E3" s="167"/>
      <c r="F3" s="167"/>
      <c r="G3" s="30"/>
    </row>
    <row r="4" spans="1:13" ht="15.75" customHeight="1" x14ac:dyDescent="0.35">
      <c r="A4" s="172" t="s">
        <v>109</v>
      </c>
      <c r="B4" s="172" t="s">
        <v>125</v>
      </c>
      <c r="C4" s="172"/>
      <c r="D4" s="174"/>
      <c r="E4" s="174"/>
      <c r="F4" s="172"/>
      <c r="G4" s="30"/>
    </row>
    <row r="5" spans="1:13" ht="15.75" customHeight="1" x14ac:dyDescent="0.35">
      <c r="A5" s="173"/>
      <c r="B5" s="173"/>
      <c r="C5" s="173"/>
      <c r="D5" s="175"/>
      <c r="E5" s="175"/>
      <c r="F5" s="173"/>
      <c r="G5" s="30"/>
    </row>
    <row r="6" spans="1:13" ht="15.65" customHeight="1" x14ac:dyDescent="0.35">
      <c r="A6" s="1" t="s">
        <v>6</v>
      </c>
      <c r="B6" s="162"/>
      <c r="C6" s="177"/>
      <c r="D6" s="177"/>
      <c r="E6" s="163"/>
      <c r="F6" s="2"/>
      <c r="G6" s="30"/>
    </row>
    <row r="7" spans="1:13" ht="44.25" customHeight="1" x14ac:dyDescent="0.35">
      <c r="A7" s="37" t="s">
        <v>7</v>
      </c>
      <c r="B7" s="162"/>
      <c r="C7" s="177"/>
      <c r="D7" s="177"/>
      <c r="E7" s="163"/>
      <c r="F7" s="3"/>
      <c r="G7" s="30"/>
    </row>
    <row r="8" spans="1:13" ht="19.25" customHeight="1" x14ac:dyDescent="0.35">
      <c r="A8" s="37" t="s">
        <v>8</v>
      </c>
      <c r="B8" s="162"/>
      <c r="C8" s="177"/>
      <c r="D8" s="177"/>
      <c r="E8" s="177"/>
      <c r="F8" s="163"/>
      <c r="G8" s="30"/>
    </row>
    <row r="9" spans="1:13" ht="19.25" customHeight="1" x14ac:dyDescent="0.35">
      <c r="A9" s="37" t="s">
        <v>9</v>
      </c>
      <c r="B9" s="162"/>
      <c r="C9" s="177"/>
      <c r="D9" s="177"/>
      <c r="E9" s="177"/>
      <c r="F9" s="163"/>
      <c r="G9" s="30"/>
    </row>
    <row r="10" spans="1:13" ht="19.25" customHeight="1" x14ac:dyDescent="0.35">
      <c r="A10" s="38" t="s">
        <v>10</v>
      </c>
      <c r="B10" s="178"/>
      <c r="C10" s="179"/>
      <c r="D10" s="157" t="s">
        <v>11</v>
      </c>
      <c r="E10" s="158"/>
      <c r="F10" s="159"/>
      <c r="G10" s="30"/>
    </row>
    <row r="11" spans="1:13" ht="19.25" customHeight="1" x14ac:dyDescent="0.35">
      <c r="A11" s="38" t="s">
        <v>12</v>
      </c>
      <c r="B11" s="160"/>
      <c r="C11" s="161"/>
      <c r="D11" s="5"/>
      <c r="E11" s="5"/>
      <c r="F11" s="5"/>
      <c r="G11" s="30"/>
      <c r="I11" s="101"/>
    </row>
    <row r="12" spans="1:13" ht="19.25" customHeight="1" x14ac:dyDescent="0.35">
      <c r="A12" s="39" t="s">
        <v>13</v>
      </c>
      <c r="B12" s="162"/>
      <c r="C12" s="163"/>
      <c r="D12" s="6"/>
      <c r="E12" s="6"/>
      <c r="F12" s="6"/>
      <c r="G12" s="30"/>
      <c r="I12" s="233"/>
      <c r="J12" s="233"/>
      <c r="K12" s="233"/>
      <c r="L12" s="19"/>
      <c r="M12" s="59"/>
    </row>
    <row r="13" spans="1:13" ht="15.5" x14ac:dyDescent="0.35">
      <c r="A13" s="7" t="s">
        <v>14</v>
      </c>
      <c r="B13" s="164" t="s">
        <v>110</v>
      </c>
      <c r="C13" s="165"/>
      <c r="D13" s="165"/>
      <c r="E13" s="8"/>
      <c r="F13" s="9"/>
      <c r="G13" s="30"/>
      <c r="I13" s="19"/>
      <c r="J13" s="19"/>
      <c r="K13" s="19"/>
      <c r="L13" s="19"/>
    </row>
    <row r="14" spans="1:13" ht="15.5" x14ac:dyDescent="0.35">
      <c r="A14" s="10" t="s">
        <v>15</v>
      </c>
      <c r="B14" s="152" t="s">
        <v>111</v>
      </c>
      <c r="C14" s="153"/>
      <c r="D14" s="153"/>
      <c r="E14" s="11"/>
      <c r="F14" s="12"/>
      <c r="G14" s="30"/>
      <c r="I14" s="19"/>
      <c r="J14" s="19"/>
      <c r="K14" s="19"/>
      <c r="L14" s="19"/>
    </row>
    <row r="15" spans="1:13" ht="15.5" x14ac:dyDescent="0.35">
      <c r="A15" s="13"/>
      <c r="B15" s="152" t="s">
        <v>112</v>
      </c>
      <c r="C15" s="153"/>
      <c r="D15" s="153"/>
      <c r="E15" s="11"/>
      <c r="F15" s="12"/>
      <c r="G15" s="30"/>
      <c r="I15" s="19"/>
      <c r="J15" s="19"/>
      <c r="K15" s="60"/>
      <c r="L15" s="19"/>
    </row>
    <row r="16" spans="1:13" ht="16.25" customHeight="1" x14ac:dyDescent="0.35">
      <c r="A16" s="14" t="s">
        <v>9</v>
      </c>
      <c r="B16" s="15" t="s">
        <v>158</v>
      </c>
      <c r="C16" s="11" t="s">
        <v>159</v>
      </c>
      <c r="D16" s="11"/>
      <c r="E16" s="181" t="s">
        <v>221</v>
      </c>
      <c r="F16" s="176"/>
      <c r="G16" s="30"/>
    </row>
    <row r="17" spans="1:8" ht="15.65" customHeight="1" x14ac:dyDescent="0.35">
      <c r="A17" s="16"/>
      <c r="B17" s="234" t="s">
        <v>121</v>
      </c>
      <c r="C17" s="183"/>
      <c r="D17" s="183"/>
      <c r="E17" s="17"/>
      <c r="F17" s="18"/>
      <c r="G17" s="30"/>
    </row>
    <row r="18" spans="1:8" ht="15.5" x14ac:dyDescent="0.35">
      <c r="A18" s="156" t="s">
        <v>140</v>
      </c>
      <c r="B18" s="156"/>
      <c r="C18" s="156"/>
      <c r="D18" s="156"/>
      <c r="E18" s="19"/>
      <c r="F18" s="20"/>
    </row>
    <row r="19" spans="1:8" ht="15.5" x14ac:dyDescent="0.35">
      <c r="A19" s="40" t="s">
        <v>18</v>
      </c>
      <c r="B19" s="22"/>
      <c r="C19" s="23"/>
      <c r="D19" s="25" t="s">
        <v>19</v>
      </c>
      <c r="E19" s="25" t="s">
        <v>20</v>
      </c>
      <c r="F19" s="25" t="s">
        <v>21</v>
      </c>
    </row>
    <row r="20" spans="1:8" ht="15.5" x14ac:dyDescent="0.35">
      <c r="A20" s="170" t="s">
        <v>43</v>
      </c>
      <c r="B20" s="170" t="s">
        <v>43</v>
      </c>
      <c r="C20" s="170" t="s">
        <v>43</v>
      </c>
      <c r="D20" s="41"/>
      <c r="E20" s="42">
        <v>118012</v>
      </c>
      <c r="F20" s="26">
        <f>D20*E20</f>
        <v>0</v>
      </c>
      <c r="G20" s="50"/>
      <c r="H20" s="50"/>
    </row>
    <row r="21" spans="1:8" ht="15.5" x14ac:dyDescent="0.35">
      <c r="A21" s="170" t="s">
        <v>45</v>
      </c>
      <c r="B21" s="170" t="s">
        <v>45</v>
      </c>
      <c r="C21" s="170" t="s">
        <v>45</v>
      </c>
      <c r="D21" s="41"/>
      <c r="E21" s="42">
        <v>122042</v>
      </c>
      <c r="F21" s="26">
        <f>D21*E21</f>
        <v>0</v>
      </c>
      <c r="G21" s="32"/>
      <c r="H21" s="32"/>
    </row>
    <row r="22" spans="1:8" ht="15.5" x14ac:dyDescent="0.35">
      <c r="A22" s="170" t="s">
        <v>47</v>
      </c>
      <c r="B22" s="170"/>
      <c r="C22" s="170"/>
      <c r="D22" s="41"/>
      <c r="E22" s="42">
        <v>124411</v>
      </c>
      <c r="F22" s="26">
        <f t="shared" ref="F22:F44" si="0">D22*E22</f>
        <v>0</v>
      </c>
      <c r="G22" s="32"/>
      <c r="H22" s="32"/>
    </row>
    <row r="23" spans="1:8" ht="15.5" x14ac:dyDescent="0.35">
      <c r="A23" s="170" t="s">
        <v>105</v>
      </c>
      <c r="B23" s="170"/>
      <c r="C23" s="170"/>
      <c r="D23" s="41"/>
      <c r="E23" s="42">
        <v>127153</v>
      </c>
      <c r="F23" s="26">
        <f t="shared" si="0"/>
        <v>0</v>
      </c>
      <c r="G23" s="32"/>
      <c r="H23" s="32"/>
    </row>
    <row r="24" spans="1:8" ht="15.5" x14ac:dyDescent="0.35">
      <c r="A24" s="170" t="s">
        <v>106</v>
      </c>
      <c r="B24" s="170" t="s">
        <v>47</v>
      </c>
      <c r="C24" s="170" t="s">
        <v>47</v>
      </c>
      <c r="D24" s="41"/>
      <c r="E24" s="43">
        <v>125851</v>
      </c>
      <c r="F24" s="26">
        <f t="shared" si="0"/>
        <v>0</v>
      </c>
      <c r="G24" s="50"/>
      <c r="H24" s="50"/>
    </row>
    <row r="25" spans="1:8" ht="15.5" x14ac:dyDescent="0.35">
      <c r="A25" s="203" t="s">
        <v>48</v>
      </c>
      <c r="B25" s="204"/>
      <c r="C25" s="204"/>
      <c r="D25" s="44"/>
      <c r="E25" s="45"/>
      <c r="F25" s="46"/>
      <c r="G25" s="50"/>
      <c r="H25" s="50"/>
    </row>
    <row r="26" spans="1:8" ht="15.65" customHeight="1" x14ac:dyDescent="0.35">
      <c r="A26" s="195" t="s">
        <v>116</v>
      </c>
      <c r="B26" s="196"/>
      <c r="C26" s="196"/>
      <c r="D26" s="196"/>
      <c r="E26" s="196"/>
      <c r="F26" s="197"/>
      <c r="G26" s="50"/>
      <c r="H26" s="50"/>
    </row>
    <row r="27" spans="1:8" ht="15" customHeight="1" x14ac:dyDescent="0.35">
      <c r="A27" s="192" t="s">
        <v>23</v>
      </c>
      <c r="B27" s="193"/>
      <c r="C27" s="194"/>
      <c r="D27" s="41"/>
      <c r="E27" s="48">
        <v>759</v>
      </c>
      <c r="F27" s="49">
        <f t="shared" si="0"/>
        <v>0</v>
      </c>
      <c r="G27" s="51"/>
      <c r="H27" s="51"/>
    </row>
    <row r="28" spans="1:8" ht="15.65" customHeight="1" x14ac:dyDescent="0.35">
      <c r="A28" s="192" t="s">
        <v>49</v>
      </c>
      <c r="B28" s="193"/>
      <c r="C28" s="194"/>
      <c r="D28" s="41"/>
      <c r="E28" s="48">
        <v>1370</v>
      </c>
      <c r="F28" s="49">
        <f t="shared" si="0"/>
        <v>0</v>
      </c>
      <c r="G28" s="32"/>
    </row>
    <row r="29" spans="1:8" ht="15.65" customHeight="1" x14ac:dyDescent="0.35">
      <c r="A29" s="192" t="s">
        <v>50</v>
      </c>
      <c r="B29" s="193"/>
      <c r="C29" s="194"/>
      <c r="D29" s="41"/>
      <c r="E29" s="48">
        <v>1416</v>
      </c>
      <c r="F29" s="49">
        <f t="shared" si="0"/>
        <v>0</v>
      </c>
      <c r="G29" s="32"/>
    </row>
    <row r="30" spans="1:8" ht="15.65" customHeight="1" x14ac:dyDescent="0.35">
      <c r="A30" s="192" t="s">
        <v>51</v>
      </c>
      <c r="B30" s="193"/>
      <c r="C30" s="194"/>
      <c r="D30" s="41"/>
      <c r="E30" s="49">
        <v>906</v>
      </c>
      <c r="F30" s="49">
        <f t="shared" si="0"/>
        <v>0</v>
      </c>
      <c r="G30" s="32"/>
    </row>
    <row r="31" spans="1:8" ht="15.65" customHeight="1" x14ac:dyDescent="0.35">
      <c r="A31" s="192" t="s">
        <v>52</v>
      </c>
      <c r="B31" s="193"/>
      <c r="C31" s="194"/>
      <c r="D31" s="41"/>
      <c r="E31" s="49">
        <v>1279</v>
      </c>
      <c r="F31" s="49">
        <f t="shared" si="0"/>
        <v>0</v>
      </c>
      <c r="G31" s="50"/>
    </row>
    <row r="32" spans="1:8" ht="15.65" customHeight="1" x14ac:dyDescent="0.35">
      <c r="A32" s="192" t="s">
        <v>53</v>
      </c>
      <c r="B32" s="193"/>
      <c r="C32" s="194"/>
      <c r="D32" s="41"/>
      <c r="E32" s="49">
        <v>1632</v>
      </c>
      <c r="F32" s="49">
        <f t="shared" si="0"/>
        <v>0</v>
      </c>
      <c r="G32" s="50"/>
    </row>
    <row r="33" spans="1:7" ht="15.65" customHeight="1" x14ac:dyDescent="0.35">
      <c r="A33" s="192" t="s">
        <v>54</v>
      </c>
      <c r="B33" s="193"/>
      <c r="C33" s="194"/>
      <c r="D33" s="41"/>
      <c r="E33" s="49">
        <v>135</v>
      </c>
      <c r="F33" s="49">
        <f t="shared" si="0"/>
        <v>0</v>
      </c>
      <c r="G33" s="50"/>
    </row>
    <row r="34" spans="1:7" ht="15.65" customHeight="1" x14ac:dyDescent="0.35">
      <c r="A34" s="192" t="s">
        <v>55</v>
      </c>
      <c r="B34" s="193"/>
      <c r="C34" s="194"/>
      <c r="D34" s="41"/>
      <c r="E34" s="49">
        <v>528</v>
      </c>
      <c r="F34" s="49">
        <f t="shared" si="0"/>
        <v>0</v>
      </c>
      <c r="G34" s="52"/>
    </row>
    <row r="35" spans="1:7" ht="15.65" customHeight="1" x14ac:dyDescent="0.35">
      <c r="A35" s="195" t="s">
        <v>117</v>
      </c>
      <c r="B35" s="196"/>
      <c r="C35" s="196"/>
      <c r="D35" s="196"/>
      <c r="E35" s="196"/>
      <c r="F35" s="197"/>
      <c r="G35" s="61"/>
    </row>
    <row r="36" spans="1:7" ht="15.65" customHeight="1" x14ac:dyDescent="0.35">
      <c r="A36" s="198" t="s">
        <v>132</v>
      </c>
      <c r="B36" s="199"/>
      <c r="C36" s="200"/>
      <c r="D36" s="84"/>
      <c r="E36" s="85"/>
      <c r="F36" s="85"/>
      <c r="G36" s="52"/>
    </row>
    <row r="37" spans="1:7" ht="15.65" customHeight="1" x14ac:dyDescent="0.35">
      <c r="A37" s="198" t="s">
        <v>141</v>
      </c>
      <c r="B37" s="199"/>
      <c r="C37" s="200"/>
      <c r="D37" s="90"/>
      <c r="E37" s="91"/>
      <c r="F37" s="91"/>
      <c r="G37" s="52"/>
    </row>
    <row r="38" spans="1:7" ht="15.65" customHeight="1" x14ac:dyDescent="0.35">
      <c r="A38" s="198" t="s">
        <v>134</v>
      </c>
      <c r="B38" s="199"/>
      <c r="C38" s="200"/>
      <c r="D38" s="41"/>
      <c r="E38" s="49">
        <v>1800</v>
      </c>
      <c r="F38" s="49">
        <f t="shared" si="0"/>
        <v>0</v>
      </c>
      <c r="G38" s="52"/>
    </row>
    <row r="39" spans="1:7" ht="15.65" customHeight="1" x14ac:dyDescent="0.35">
      <c r="A39" s="195" t="s">
        <v>118</v>
      </c>
      <c r="B39" s="196"/>
      <c r="C39" s="196"/>
      <c r="D39" s="196"/>
      <c r="E39" s="196"/>
      <c r="F39" s="197"/>
      <c r="G39" s="52"/>
    </row>
    <row r="40" spans="1:7" ht="15.65" customHeight="1" x14ac:dyDescent="0.35">
      <c r="A40" s="192" t="s">
        <v>142</v>
      </c>
      <c r="B40" s="193"/>
      <c r="C40" s="194"/>
      <c r="D40" s="92"/>
      <c r="E40" s="91"/>
      <c r="F40" s="91"/>
      <c r="G40" s="52"/>
    </row>
    <row r="41" spans="1:7" ht="15.65" customHeight="1" x14ac:dyDescent="0.35">
      <c r="A41" s="192" t="s">
        <v>57</v>
      </c>
      <c r="B41" s="193"/>
      <c r="C41" s="194"/>
      <c r="D41" s="41"/>
      <c r="E41" s="49">
        <v>61</v>
      </c>
      <c r="F41" s="49">
        <f t="shared" si="0"/>
        <v>0</v>
      </c>
      <c r="G41" s="52"/>
    </row>
    <row r="42" spans="1:7" ht="15.65" customHeight="1" x14ac:dyDescent="0.35">
      <c r="A42" s="192" t="s">
        <v>58</v>
      </c>
      <c r="B42" s="193"/>
      <c r="C42" s="194"/>
      <c r="D42" s="41"/>
      <c r="E42" s="49">
        <v>1000</v>
      </c>
      <c r="F42" s="49">
        <f t="shared" si="0"/>
        <v>0</v>
      </c>
      <c r="G42" s="52"/>
    </row>
    <row r="43" spans="1:7" ht="15.65" customHeight="1" x14ac:dyDescent="0.35">
      <c r="A43" s="192" t="s">
        <v>59</v>
      </c>
      <c r="B43" s="193"/>
      <c r="C43" s="194"/>
      <c r="D43" s="41"/>
      <c r="E43" s="49">
        <v>61</v>
      </c>
      <c r="F43" s="49">
        <f t="shared" si="0"/>
        <v>0</v>
      </c>
      <c r="G43" s="52"/>
    </row>
    <row r="44" spans="1:7" ht="15.65" customHeight="1" x14ac:dyDescent="0.35">
      <c r="A44" s="192" t="s">
        <v>60</v>
      </c>
      <c r="B44" s="193"/>
      <c r="C44" s="194"/>
      <c r="D44" s="41"/>
      <c r="E44" s="49">
        <v>350</v>
      </c>
      <c r="F44" s="49">
        <f t="shared" si="0"/>
        <v>0</v>
      </c>
      <c r="G44" s="52"/>
    </row>
    <row r="45" spans="1:7" ht="15" customHeight="1" x14ac:dyDescent="0.35">
      <c r="A45" s="195" t="s">
        <v>119</v>
      </c>
      <c r="B45" s="196"/>
      <c r="C45" s="196"/>
      <c r="D45" s="196"/>
      <c r="E45" s="196"/>
      <c r="F45" s="197"/>
      <c r="G45" s="52"/>
    </row>
    <row r="46" spans="1:7" ht="15" customHeight="1" x14ac:dyDescent="0.35">
      <c r="A46" s="218" t="s">
        <v>214</v>
      </c>
      <c r="B46" s="219"/>
      <c r="C46" s="219"/>
      <c r="D46" s="41"/>
      <c r="E46" s="49">
        <v>810</v>
      </c>
      <c r="F46" s="49">
        <f>D46*E46</f>
        <v>0</v>
      </c>
      <c r="G46" s="52"/>
    </row>
    <row r="47" spans="1:7" ht="15.65" customHeight="1" x14ac:dyDescent="0.35">
      <c r="A47" s="215" t="s">
        <v>61</v>
      </c>
      <c r="B47" s="216"/>
      <c r="C47" s="217"/>
      <c r="D47" s="41"/>
      <c r="E47" s="49">
        <v>2400</v>
      </c>
      <c r="F47" s="49">
        <f>D47*E47</f>
        <v>0</v>
      </c>
      <c r="G47" s="52"/>
    </row>
    <row r="48" spans="1:7" ht="15.65" customHeight="1" x14ac:dyDescent="0.35">
      <c r="A48" s="215" t="s">
        <v>62</v>
      </c>
      <c r="B48" s="216"/>
      <c r="C48" s="217"/>
      <c r="D48" s="41"/>
      <c r="E48" s="49">
        <v>975</v>
      </c>
      <c r="F48" s="49">
        <f t="shared" ref="F48:F93" si="1">D48*E48</f>
        <v>0</v>
      </c>
      <c r="G48" s="52"/>
    </row>
    <row r="49" spans="1:8" ht="15" customHeight="1" x14ac:dyDescent="0.35">
      <c r="A49" s="215" t="s">
        <v>63</v>
      </c>
      <c r="B49" s="216"/>
      <c r="C49" s="217"/>
      <c r="D49" s="41"/>
      <c r="E49" s="49">
        <v>2902</v>
      </c>
      <c r="F49" s="49">
        <f t="shared" si="1"/>
        <v>0</v>
      </c>
      <c r="G49" s="52"/>
    </row>
    <row r="50" spans="1:8" ht="15" customHeight="1" x14ac:dyDescent="0.35">
      <c r="A50" s="215" t="s">
        <v>64</v>
      </c>
      <c r="B50" s="216"/>
      <c r="C50" s="217"/>
      <c r="D50" s="41"/>
      <c r="E50" s="49">
        <v>1136</v>
      </c>
      <c r="F50" s="49">
        <f t="shared" si="1"/>
        <v>0</v>
      </c>
      <c r="G50" s="52"/>
    </row>
    <row r="51" spans="1:8" ht="15" customHeight="1" x14ac:dyDescent="0.35">
      <c r="A51" s="215" t="s">
        <v>65</v>
      </c>
      <c r="B51" s="216"/>
      <c r="C51" s="217"/>
      <c r="D51" s="41"/>
      <c r="E51" s="49">
        <v>2744</v>
      </c>
      <c r="F51" s="49">
        <f t="shared" si="1"/>
        <v>0</v>
      </c>
      <c r="G51" s="52"/>
    </row>
    <row r="52" spans="1:8" ht="15.65" customHeight="1" x14ac:dyDescent="0.35">
      <c r="A52" s="215" t="s">
        <v>66</v>
      </c>
      <c r="B52" s="216"/>
      <c r="C52" s="217"/>
      <c r="D52" s="41"/>
      <c r="E52" s="49">
        <v>2024</v>
      </c>
      <c r="F52" s="49">
        <f t="shared" si="1"/>
        <v>0</v>
      </c>
      <c r="G52" s="52"/>
      <c r="H52" s="83"/>
    </row>
    <row r="53" spans="1:8" ht="15.65" customHeight="1" x14ac:dyDescent="0.35">
      <c r="A53" s="215" t="s">
        <v>67</v>
      </c>
      <c r="B53" s="216"/>
      <c r="C53" s="217"/>
      <c r="D53" s="41"/>
      <c r="E53" s="49">
        <v>2350</v>
      </c>
      <c r="F53" s="49">
        <f t="shared" si="1"/>
        <v>0</v>
      </c>
      <c r="G53" s="52"/>
    </row>
    <row r="54" spans="1:8" ht="15" customHeight="1" x14ac:dyDescent="0.35">
      <c r="A54" s="215" t="s">
        <v>220</v>
      </c>
      <c r="B54" s="216"/>
      <c r="C54" s="217"/>
      <c r="D54" s="41"/>
      <c r="E54" s="137">
        <v>13425</v>
      </c>
      <c r="F54" s="137">
        <f>D54*E54</f>
        <v>0</v>
      </c>
      <c r="G54" s="52"/>
    </row>
    <row r="55" spans="1:8" ht="15.65" customHeight="1" x14ac:dyDescent="0.35">
      <c r="A55" s="215" t="s">
        <v>68</v>
      </c>
      <c r="B55" s="216"/>
      <c r="C55" s="217"/>
      <c r="D55" s="41"/>
      <c r="E55" s="49">
        <v>446</v>
      </c>
      <c r="F55" s="49">
        <f t="shared" si="1"/>
        <v>0</v>
      </c>
      <c r="G55" s="52"/>
    </row>
    <row r="56" spans="1:8" ht="15.65" customHeight="1" x14ac:dyDescent="0.35">
      <c r="A56" s="215" t="s">
        <v>69</v>
      </c>
      <c r="B56" s="216"/>
      <c r="C56" s="217"/>
      <c r="D56" s="41"/>
      <c r="E56" s="49">
        <v>2444</v>
      </c>
      <c r="F56" s="49">
        <f t="shared" si="1"/>
        <v>0</v>
      </c>
      <c r="G56" s="52"/>
    </row>
    <row r="57" spans="1:8" ht="32.4" customHeight="1" x14ac:dyDescent="0.35">
      <c r="A57" s="215" t="s">
        <v>148</v>
      </c>
      <c r="B57" s="216"/>
      <c r="C57" s="217"/>
      <c r="D57" s="41"/>
      <c r="E57" s="49">
        <v>330</v>
      </c>
      <c r="F57" s="49">
        <f t="shared" si="1"/>
        <v>0</v>
      </c>
      <c r="G57" s="52"/>
    </row>
    <row r="58" spans="1:8" ht="15.65" customHeight="1" x14ac:dyDescent="0.35">
      <c r="A58" s="215" t="s">
        <v>149</v>
      </c>
      <c r="B58" s="216"/>
      <c r="C58" s="217"/>
      <c r="D58" s="41"/>
      <c r="E58" s="49">
        <v>25</v>
      </c>
      <c r="F58" s="49">
        <f t="shared" si="1"/>
        <v>0</v>
      </c>
      <c r="G58" s="52"/>
    </row>
    <row r="59" spans="1:8" ht="15.65" customHeight="1" x14ac:dyDescent="0.35">
      <c r="A59" s="215" t="s">
        <v>22</v>
      </c>
      <c r="B59" s="216"/>
      <c r="C59" s="217"/>
      <c r="D59" s="41"/>
      <c r="E59" s="49">
        <v>1002</v>
      </c>
      <c r="F59" s="49">
        <f t="shared" si="1"/>
        <v>0</v>
      </c>
      <c r="G59" s="52"/>
    </row>
    <row r="60" spans="1:8" ht="46.25" customHeight="1" x14ac:dyDescent="0.35">
      <c r="A60" s="215" t="s">
        <v>139</v>
      </c>
      <c r="B60" s="216"/>
      <c r="C60" s="217"/>
      <c r="D60" s="82"/>
      <c r="E60" s="85"/>
      <c r="F60" s="85"/>
      <c r="G60" s="52"/>
    </row>
    <row r="61" spans="1:8" ht="32.4" customHeight="1" x14ac:dyDescent="0.35">
      <c r="A61" s="215" t="s">
        <v>138</v>
      </c>
      <c r="B61" s="216"/>
      <c r="C61" s="217"/>
      <c r="D61" s="82"/>
      <c r="E61" s="85"/>
      <c r="F61" s="85"/>
      <c r="G61" s="52"/>
    </row>
    <row r="62" spans="1:8" ht="15.65" customHeight="1" x14ac:dyDescent="0.35">
      <c r="A62" s="215" t="s">
        <v>120</v>
      </c>
      <c r="B62" s="216"/>
      <c r="C62" s="217"/>
      <c r="D62" s="41"/>
      <c r="E62" s="49">
        <v>580</v>
      </c>
      <c r="F62" s="49">
        <f t="shared" si="1"/>
        <v>0</v>
      </c>
      <c r="G62" s="52"/>
    </row>
    <row r="63" spans="1:8" ht="15.65" customHeight="1" x14ac:dyDescent="0.35">
      <c r="A63" s="215" t="s">
        <v>73</v>
      </c>
      <c r="B63" s="216"/>
      <c r="C63" s="217"/>
      <c r="D63" s="41"/>
      <c r="E63" s="49">
        <v>3500</v>
      </c>
      <c r="F63" s="49">
        <f t="shared" si="1"/>
        <v>0</v>
      </c>
      <c r="G63" s="52"/>
    </row>
    <row r="64" spans="1:8" ht="15.65" customHeight="1" x14ac:dyDescent="0.35">
      <c r="A64" s="215" t="s">
        <v>74</v>
      </c>
      <c r="B64" s="216"/>
      <c r="C64" s="217"/>
      <c r="D64" s="41"/>
      <c r="E64" s="49">
        <v>1550</v>
      </c>
      <c r="F64" s="49">
        <f t="shared" si="1"/>
        <v>0</v>
      </c>
      <c r="G64" s="50"/>
    </row>
    <row r="65" spans="1:7" ht="15.65" customHeight="1" x14ac:dyDescent="0.35">
      <c r="A65" s="215" t="s">
        <v>75</v>
      </c>
      <c r="B65" s="216"/>
      <c r="C65" s="217"/>
      <c r="D65" s="41"/>
      <c r="E65" s="49">
        <v>1050</v>
      </c>
      <c r="F65" s="49">
        <f t="shared" si="1"/>
        <v>0</v>
      </c>
      <c r="G65" s="50"/>
    </row>
    <row r="66" spans="1:7" ht="15" customHeight="1" x14ac:dyDescent="0.35">
      <c r="A66" s="215" t="s">
        <v>76</v>
      </c>
      <c r="B66" s="216"/>
      <c r="C66" s="217"/>
      <c r="D66" s="41"/>
      <c r="E66" s="49">
        <v>2750</v>
      </c>
      <c r="F66" s="49">
        <f t="shared" si="1"/>
        <v>0</v>
      </c>
      <c r="G66" s="50"/>
    </row>
    <row r="67" spans="1:7" ht="30" customHeight="1" x14ac:dyDescent="0.35">
      <c r="A67" s="215" t="s">
        <v>77</v>
      </c>
      <c r="B67" s="216"/>
      <c r="C67" s="217"/>
      <c r="D67" s="41"/>
      <c r="E67" s="49">
        <v>2450</v>
      </c>
      <c r="F67" s="49">
        <f t="shared" si="1"/>
        <v>0</v>
      </c>
      <c r="G67" s="50"/>
    </row>
    <row r="68" spans="1:7" ht="15" customHeight="1" x14ac:dyDescent="0.35">
      <c r="A68" s="215" t="s">
        <v>97</v>
      </c>
      <c r="B68" s="216"/>
      <c r="C68" s="217"/>
      <c r="D68" s="41"/>
      <c r="E68" s="49">
        <v>750</v>
      </c>
      <c r="F68" s="49">
        <f t="shared" si="1"/>
        <v>0</v>
      </c>
      <c r="G68" s="50"/>
    </row>
    <row r="69" spans="1:7" ht="15" customHeight="1" x14ac:dyDescent="0.35">
      <c r="A69" s="215" t="s">
        <v>98</v>
      </c>
      <c r="B69" s="216"/>
      <c r="C69" s="217"/>
      <c r="D69" s="41"/>
      <c r="E69" s="49">
        <v>450</v>
      </c>
      <c r="F69" s="49">
        <f t="shared" si="1"/>
        <v>0</v>
      </c>
      <c r="G69" s="50"/>
    </row>
    <row r="70" spans="1:7" ht="15" customHeight="1" x14ac:dyDescent="0.35">
      <c r="A70" s="215" t="s">
        <v>78</v>
      </c>
      <c r="B70" s="216"/>
      <c r="C70" s="217"/>
      <c r="D70" s="41"/>
      <c r="E70" s="49">
        <v>1050</v>
      </c>
      <c r="F70" s="49">
        <f t="shared" si="1"/>
        <v>0</v>
      </c>
      <c r="G70" s="50"/>
    </row>
    <row r="71" spans="1:7" ht="15" customHeight="1" x14ac:dyDescent="0.35">
      <c r="A71" s="215" t="s">
        <v>79</v>
      </c>
      <c r="B71" s="216"/>
      <c r="C71" s="217"/>
      <c r="D71" s="41"/>
      <c r="E71" s="49">
        <v>170</v>
      </c>
      <c r="F71" s="49">
        <f t="shared" si="1"/>
        <v>0</v>
      </c>
    </row>
    <row r="72" spans="1:7" ht="15" customHeight="1" x14ac:dyDescent="0.35">
      <c r="A72" s="215" t="s">
        <v>80</v>
      </c>
      <c r="B72" s="216"/>
      <c r="C72" s="217"/>
      <c r="D72" s="41"/>
      <c r="E72" s="49">
        <v>400</v>
      </c>
      <c r="F72" s="49">
        <f t="shared" si="1"/>
        <v>0</v>
      </c>
    </row>
    <row r="73" spans="1:7" ht="15" customHeight="1" x14ac:dyDescent="0.35">
      <c r="A73" s="215" t="s">
        <v>81</v>
      </c>
      <c r="B73" s="216"/>
      <c r="C73" s="217"/>
      <c r="D73" s="41"/>
      <c r="E73" s="49">
        <v>11000</v>
      </c>
      <c r="F73" s="49">
        <f t="shared" si="1"/>
        <v>0</v>
      </c>
    </row>
    <row r="74" spans="1:7" ht="15" customHeight="1" x14ac:dyDescent="0.35">
      <c r="A74" s="215" t="s">
        <v>90</v>
      </c>
      <c r="B74" s="216"/>
      <c r="C74" s="217"/>
      <c r="D74" s="41"/>
      <c r="E74" s="49">
        <v>390</v>
      </c>
      <c r="F74" s="49">
        <f t="shared" si="1"/>
        <v>0</v>
      </c>
    </row>
    <row r="75" spans="1:7" ht="15" customHeight="1" x14ac:dyDescent="0.35">
      <c r="A75" s="215" t="s">
        <v>82</v>
      </c>
      <c r="B75" s="216"/>
      <c r="C75" s="217"/>
      <c r="D75" s="41"/>
      <c r="E75" s="49">
        <v>640</v>
      </c>
      <c r="F75" s="49">
        <f t="shared" si="1"/>
        <v>0</v>
      </c>
    </row>
    <row r="76" spans="1:7" ht="15" customHeight="1" x14ac:dyDescent="0.35">
      <c r="A76" s="215" t="s">
        <v>83</v>
      </c>
      <c r="B76" s="216"/>
      <c r="C76" s="217"/>
      <c r="D76" s="41"/>
      <c r="E76" s="49">
        <v>1250</v>
      </c>
      <c r="F76" s="49">
        <f t="shared" si="1"/>
        <v>0</v>
      </c>
    </row>
    <row r="77" spans="1:7" ht="15" customHeight="1" x14ac:dyDescent="0.35">
      <c r="A77" s="215" t="s">
        <v>84</v>
      </c>
      <c r="B77" s="216"/>
      <c r="C77" s="217"/>
      <c r="D77" s="41"/>
      <c r="E77" s="49">
        <v>700</v>
      </c>
      <c r="F77" s="49">
        <f t="shared" si="1"/>
        <v>0</v>
      </c>
    </row>
    <row r="78" spans="1:7" ht="15" customHeight="1" x14ac:dyDescent="0.35">
      <c r="A78" s="215" t="s">
        <v>85</v>
      </c>
      <c r="B78" s="216"/>
      <c r="C78" s="217"/>
      <c r="D78" s="41"/>
      <c r="E78" s="49">
        <v>830</v>
      </c>
      <c r="F78" s="49">
        <f t="shared" si="1"/>
        <v>0</v>
      </c>
    </row>
    <row r="79" spans="1:7" ht="15" customHeight="1" x14ac:dyDescent="0.35">
      <c r="A79" s="215" t="s">
        <v>86</v>
      </c>
      <c r="B79" s="216"/>
      <c r="C79" s="217"/>
      <c r="D79" s="41"/>
      <c r="E79" s="49">
        <v>900</v>
      </c>
      <c r="F79" s="49">
        <f t="shared" si="1"/>
        <v>0</v>
      </c>
    </row>
    <row r="80" spans="1:7" ht="15" customHeight="1" x14ac:dyDescent="0.35">
      <c r="A80" s="215" t="s">
        <v>137</v>
      </c>
      <c r="B80" s="216"/>
      <c r="C80" s="217"/>
      <c r="D80" s="82"/>
      <c r="E80" s="85"/>
      <c r="F80" s="85"/>
    </row>
    <row r="81" spans="1:6" ht="15" customHeight="1" x14ac:dyDescent="0.35">
      <c r="A81" s="215" t="s">
        <v>87</v>
      </c>
      <c r="B81" s="216"/>
      <c r="C81" s="217"/>
      <c r="D81" s="41"/>
      <c r="E81" s="49">
        <v>370</v>
      </c>
      <c r="F81" s="49">
        <f t="shared" si="1"/>
        <v>0</v>
      </c>
    </row>
    <row r="82" spans="1:6" ht="15" customHeight="1" x14ac:dyDescent="0.35">
      <c r="A82" s="215" t="s">
        <v>88</v>
      </c>
      <c r="B82" s="216"/>
      <c r="C82" s="217"/>
      <c r="D82" s="65"/>
      <c r="E82" s="67">
        <v>520</v>
      </c>
      <c r="F82" s="49">
        <f t="shared" si="1"/>
        <v>0</v>
      </c>
    </row>
    <row r="83" spans="1:6" ht="31.75" customHeight="1" x14ac:dyDescent="0.35">
      <c r="A83" s="215" t="s">
        <v>127</v>
      </c>
      <c r="B83" s="216"/>
      <c r="C83" s="217"/>
      <c r="D83" s="65"/>
      <c r="E83" s="136">
        <v>33627</v>
      </c>
      <c r="F83" s="137">
        <f t="shared" si="1"/>
        <v>0</v>
      </c>
    </row>
    <row r="84" spans="1:6" ht="32.4" customHeight="1" x14ac:dyDescent="0.35">
      <c r="A84" s="215" t="s">
        <v>144</v>
      </c>
      <c r="B84" s="216"/>
      <c r="C84" s="217"/>
      <c r="D84" s="86"/>
      <c r="E84" s="87"/>
      <c r="F84" s="85"/>
    </row>
    <row r="85" spans="1:6" ht="16.75" customHeight="1" x14ac:dyDescent="0.35">
      <c r="A85" s="215" t="s">
        <v>135</v>
      </c>
      <c r="B85" s="216"/>
      <c r="C85" s="217"/>
      <c r="D85" s="86"/>
      <c r="E85" s="87">
        <v>0</v>
      </c>
      <c r="F85" s="85">
        <f t="shared" si="1"/>
        <v>0</v>
      </c>
    </row>
    <row r="86" spans="1:6" ht="15" customHeight="1" x14ac:dyDescent="0.35">
      <c r="A86" s="215" t="s">
        <v>129</v>
      </c>
      <c r="B86" s="216"/>
      <c r="C86" s="217"/>
      <c r="D86" s="65"/>
      <c r="E86" s="67">
        <v>4250</v>
      </c>
      <c r="F86" s="49">
        <f t="shared" si="1"/>
        <v>0</v>
      </c>
    </row>
    <row r="87" spans="1:6" ht="15" customHeight="1" x14ac:dyDescent="0.35">
      <c r="A87" s="215" t="s">
        <v>136</v>
      </c>
      <c r="B87" s="216"/>
      <c r="C87" s="217"/>
      <c r="D87" s="86"/>
      <c r="E87" s="87">
        <v>0</v>
      </c>
      <c r="F87" s="85">
        <f t="shared" si="1"/>
        <v>0</v>
      </c>
    </row>
    <row r="88" spans="1:6" ht="15" customHeight="1" x14ac:dyDescent="0.35">
      <c r="A88" s="215" t="s">
        <v>145</v>
      </c>
      <c r="B88" s="216"/>
      <c r="C88" s="217"/>
      <c r="D88" s="86"/>
      <c r="E88" s="87"/>
      <c r="F88" s="85"/>
    </row>
    <row r="89" spans="1:6" ht="15" customHeight="1" x14ac:dyDescent="0.35">
      <c r="A89" s="215" t="s">
        <v>131</v>
      </c>
      <c r="B89" s="216"/>
      <c r="C89" s="217"/>
      <c r="D89" s="65"/>
      <c r="E89" s="67">
        <v>1700</v>
      </c>
      <c r="F89" s="49">
        <f t="shared" si="1"/>
        <v>0</v>
      </c>
    </row>
    <row r="90" spans="1:6" ht="15" customHeight="1" x14ac:dyDescent="0.35">
      <c r="A90" s="215" t="s">
        <v>99</v>
      </c>
      <c r="B90" s="216"/>
      <c r="C90" s="217"/>
      <c r="D90" s="65"/>
      <c r="E90" s="67">
        <v>600</v>
      </c>
      <c r="F90" s="49">
        <f t="shared" si="1"/>
        <v>0</v>
      </c>
    </row>
    <row r="91" spans="1:6" ht="29.4" customHeight="1" x14ac:dyDescent="0.35">
      <c r="A91" s="215" t="s">
        <v>146</v>
      </c>
      <c r="B91" s="216"/>
      <c r="C91" s="217"/>
      <c r="D91" s="94"/>
      <c r="E91" s="95"/>
      <c r="F91" s="91"/>
    </row>
    <row r="92" spans="1:6" ht="29.4" customHeight="1" x14ac:dyDescent="0.35">
      <c r="A92" s="215" t="s">
        <v>101</v>
      </c>
      <c r="B92" s="216"/>
      <c r="C92" s="217"/>
      <c r="D92" s="65"/>
      <c r="E92" s="67">
        <v>92</v>
      </c>
      <c r="F92" s="49">
        <f t="shared" si="1"/>
        <v>0</v>
      </c>
    </row>
    <row r="93" spans="1:6" ht="15" customHeight="1" x14ac:dyDescent="0.35">
      <c r="A93" s="215" t="s">
        <v>102</v>
      </c>
      <c r="B93" s="216"/>
      <c r="C93" s="217"/>
      <c r="D93" s="65"/>
      <c r="E93" s="67">
        <v>900</v>
      </c>
      <c r="F93" s="49">
        <f t="shared" si="1"/>
        <v>0</v>
      </c>
    </row>
    <row r="94" spans="1:6" ht="15" customHeight="1" x14ac:dyDescent="0.35">
      <c r="A94" s="237"/>
      <c r="B94" s="238"/>
      <c r="C94" s="238"/>
      <c r="D94" s="238"/>
      <c r="E94" s="238"/>
      <c r="F94" s="239"/>
    </row>
    <row r="95" spans="1:6" ht="15.65" customHeight="1" x14ac:dyDescent="0.35">
      <c r="D95" s="235" t="s">
        <v>24</v>
      </c>
      <c r="E95" s="236"/>
      <c r="F95" s="27">
        <f>SUM(F20:F93)</f>
        <v>0</v>
      </c>
    </row>
    <row r="96" spans="1:6" ht="15.65" customHeight="1" x14ac:dyDescent="0.35">
      <c r="D96" s="235" t="s">
        <v>25</v>
      </c>
      <c r="E96" s="236"/>
      <c r="F96" s="29">
        <f>ROUNDDOWN((F95*0.8),0)</f>
        <v>0</v>
      </c>
    </row>
    <row r="97" spans="1:6" ht="15.65" customHeight="1" x14ac:dyDescent="0.35">
      <c r="D97" s="150" t="s">
        <v>26</v>
      </c>
      <c r="E97" s="151"/>
      <c r="F97" s="29">
        <f>F95-F96</f>
        <v>0</v>
      </c>
    </row>
    <row r="98" spans="1:6" ht="15" customHeight="1" x14ac:dyDescent="0.35">
      <c r="A98" s="19"/>
      <c r="B98" s="19"/>
      <c r="C98" s="19"/>
      <c r="D98" s="30"/>
      <c r="E98" s="30"/>
      <c r="F98" s="31"/>
    </row>
    <row r="99" spans="1:6" ht="15.65" customHeight="1" x14ac:dyDescent="0.35">
      <c r="A99" s="19"/>
      <c r="B99" s="19"/>
      <c r="C99" s="19"/>
      <c r="D99" s="30"/>
      <c r="E99" s="30"/>
      <c r="F99" s="31"/>
    </row>
    <row r="100" spans="1:6" ht="18" customHeight="1" x14ac:dyDescent="0.35">
      <c r="A100" s="143"/>
      <c r="B100" s="143"/>
      <c r="C100" s="143"/>
      <c r="D100" s="143"/>
    </row>
    <row r="101" spans="1:6" x14ac:dyDescent="0.35">
      <c r="A101" s="142" t="s">
        <v>27</v>
      </c>
      <c r="B101" s="143"/>
      <c r="C101" s="143"/>
      <c r="D101" s="143"/>
    </row>
    <row r="104" spans="1:6" x14ac:dyDescent="0.35">
      <c r="A104" s="32" t="s">
        <v>28</v>
      </c>
      <c r="C104" s="208"/>
      <c r="D104" s="208"/>
      <c r="E104" s="33"/>
      <c r="F104" s="208"/>
    </row>
    <row r="105" spans="1:6" ht="15" thickBot="1" x14ac:dyDescent="0.4">
      <c r="A105" t="s">
        <v>29</v>
      </c>
      <c r="C105" s="209"/>
      <c r="D105" s="209"/>
      <c r="F105" s="209"/>
    </row>
    <row r="106" spans="1:6" x14ac:dyDescent="0.35">
      <c r="C106" s="141" t="s">
        <v>30</v>
      </c>
      <c r="D106" s="141"/>
      <c r="E106" s="33"/>
      <c r="F106" s="34" t="s">
        <v>31</v>
      </c>
    </row>
    <row r="107" spans="1:6" x14ac:dyDescent="0.35">
      <c r="A107" t="s">
        <v>32</v>
      </c>
      <c r="C107" s="208"/>
      <c r="D107" s="208"/>
      <c r="E107" s="33"/>
      <c r="F107" s="208"/>
    </row>
    <row r="108" spans="1:6" ht="15" thickBot="1" x14ac:dyDescent="0.4">
      <c r="A108" t="s">
        <v>29</v>
      </c>
      <c r="C108" s="209"/>
      <c r="D108" s="209"/>
      <c r="F108" s="209"/>
    </row>
    <row r="109" spans="1:6" x14ac:dyDescent="0.35">
      <c r="C109" s="141" t="s">
        <v>30</v>
      </c>
      <c r="D109" s="141"/>
      <c r="E109" s="33"/>
      <c r="F109" s="34" t="s">
        <v>31</v>
      </c>
    </row>
    <row r="110" spans="1:6" x14ac:dyDescent="0.35">
      <c r="A110" s="35" t="s">
        <v>33</v>
      </c>
      <c r="B110" s="35"/>
      <c r="C110" s="35"/>
      <c r="D110" s="35"/>
      <c r="E110" s="36"/>
      <c r="F110" s="35"/>
    </row>
    <row r="111" spans="1:6" x14ac:dyDescent="0.35">
      <c r="E111" s="33"/>
    </row>
    <row r="116" spans="4:6" ht="15.5" x14ac:dyDescent="0.35">
      <c r="D116" s="19"/>
      <c r="E116" s="54"/>
      <c r="F116" s="55"/>
    </row>
  </sheetData>
  <mergeCells count="114">
    <mergeCell ref="A46:C46"/>
    <mergeCell ref="A45:F45"/>
    <mergeCell ref="A80:C80"/>
    <mergeCell ref="A87:C87"/>
    <mergeCell ref="A35:F35"/>
    <mergeCell ref="A39:F39"/>
    <mergeCell ref="A93:C93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0:C70"/>
    <mergeCell ref="A59:C59"/>
    <mergeCell ref="A60:C60"/>
    <mergeCell ref="A61:C61"/>
    <mergeCell ref="A62:C62"/>
    <mergeCell ref="A63:C63"/>
    <mergeCell ref="A64:C64"/>
    <mergeCell ref="A65:C65"/>
    <mergeCell ref="D96:E96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94:F94"/>
    <mergeCell ref="D95:E95"/>
    <mergeCell ref="A81:C81"/>
    <mergeCell ref="A82:C82"/>
    <mergeCell ref="C107:D108"/>
    <mergeCell ref="F107:F108"/>
    <mergeCell ref="C109:D109"/>
    <mergeCell ref="D97:E97"/>
    <mergeCell ref="A100:D100"/>
    <mergeCell ref="A101:D101"/>
    <mergeCell ref="C104:D105"/>
    <mergeCell ref="F104:F105"/>
    <mergeCell ref="C106:D10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66:C66"/>
    <mergeCell ref="A34:C34"/>
    <mergeCell ref="A36:C36"/>
    <mergeCell ref="A37:C37"/>
    <mergeCell ref="A38:C38"/>
    <mergeCell ref="A40:C40"/>
    <mergeCell ref="A41:C41"/>
    <mergeCell ref="A42:C42"/>
    <mergeCell ref="A43:C43"/>
    <mergeCell ref="A44:C44"/>
    <mergeCell ref="A33:C33"/>
    <mergeCell ref="A22:C22"/>
    <mergeCell ref="A23:C23"/>
    <mergeCell ref="A24:C24"/>
    <mergeCell ref="A25:C25"/>
    <mergeCell ref="A27:C27"/>
    <mergeCell ref="A28:C28"/>
    <mergeCell ref="A29:C29"/>
    <mergeCell ref="A30:C30"/>
    <mergeCell ref="A31:C31"/>
    <mergeCell ref="A32:C32"/>
    <mergeCell ref="A26:F26"/>
    <mergeCell ref="A21:C21"/>
    <mergeCell ref="B11:C11"/>
    <mergeCell ref="B12:C12"/>
    <mergeCell ref="I12:K12"/>
    <mergeCell ref="B13:D13"/>
    <mergeCell ref="B14:D14"/>
    <mergeCell ref="B15:D15"/>
    <mergeCell ref="E16:F16"/>
    <mergeCell ref="B17:D17"/>
    <mergeCell ref="A18:D18"/>
    <mergeCell ref="A20:C20"/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conditionalFormatting sqref="D68">
    <cfRule type="expression" dxfId="0" priority="1">
      <formula>$D$22&gt;0</formula>
    </cfRule>
  </conditionalFormatting>
  <hyperlinks>
    <hyperlink ref="B17" r:id="rId1" xr:uid="{D88BD649-8FD8-4D95-8B57-6B5C7520A22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LTL 22 -TESCO</vt:lpstr>
      <vt:lpstr>LTL 25 -TESCO</vt:lpstr>
      <vt:lpstr>LTN-Bus Service</vt:lpstr>
      <vt:lpstr>LTN-TESCO</vt:lpstr>
      <vt:lpstr>LTVFS-American Bus</vt:lpstr>
      <vt:lpstr>LTVFS-Bus Service</vt:lpstr>
      <vt:lpstr>LTVFS-TESCO</vt:lpstr>
      <vt:lpstr>LTVHC-WRCS</vt:lpstr>
      <vt:lpstr>'LTVFS-American Bus'!Print_Area</vt:lpstr>
      <vt:lpstr>'LTVFS-Bus Service'!Print_Area</vt:lpstr>
      <vt:lpstr>'LTVFS-TESCO'!Print_Area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Ewers</dc:creator>
  <cp:lastModifiedBy>Summer Jones</cp:lastModifiedBy>
  <dcterms:created xsi:type="dcterms:W3CDTF">2022-01-05T15:03:06Z</dcterms:created>
  <dcterms:modified xsi:type="dcterms:W3CDTF">2024-12-02T22:55:31Z</dcterms:modified>
</cp:coreProperties>
</file>